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G:\Zensekirensv\政策グループ\環境・安全対策チーム\国庫補助金（旧業務）\12　ＳＳ過疎地対策計画策定支援事業（2019年度～）\12　自治体によるＳＳ承継等に向けた取組支援事業（2026年度）令和8年度\05様式書類\相談窓口用別紙（一部計策&amp;設整別紙）\"/>
    </mc:Choice>
  </mc:AlternateContent>
  <xr:revisionPtr revIDLastSave="0" documentId="13_ncr:1_{289CD1C8-DFF6-4D9C-9291-ED56B170DE53}" xr6:coauthVersionLast="47" xr6:coauthVersionMax="47" xr10:uidLastSave="{00000000-0000-0000-0000-000000000000}"/>
  <bookViews>
    <workbookView xWindow="1410" yWindow="-16320" windowWidth="29040" windowHeight="15720" tabRatio="875" activeTab="1" xr2:uid="{00000000-000D-0000-FFFF-FFFF00000000}"/>
  </bookViews>
  <sheets>
    <sheet name="（別紙9）健保等級証明書" sheetId="24" r:id="rId1"/>
    <sheet name="記入例（別紙9）健保等級証明書" sheetId="25" r:id="rId2"/>
    <sheet name="【R8FY】労務費単価" sheetId="19" r:id="rId3"/>
  </sheets>
  <externalReferences>
    <externalReference r:id="rId4"/>
  </externalReferences>
  <definedNames>
    <definedName name="_xlnm.Print_Area" localSheetId="2">【R8FY】労務費単価!$B$3:$L$58</definedName>
    <definedName name="_xlnm.Print_Area" localSheetId="1">'記入例（別紙9）健保等級証明書'!$A$1:$O$22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24" l="1"/>
  <c r="D10" i="25" l="1"/>
  <c r="D9" i="25"/>
  <c r="D8" i="25"/>
  <c r="D10" i="24"/>
  <c r="D9" i="24"/>
  <c r="D8" i="24"/>
  <c r="I2" i="19" l="1"/>
  <c r="G2" i="19"/>
  <c r="I56" i="19" s="1"/>
  <c r="K18" i="19" l="1"/>
  <c r="I20" i="19"/>
  <c r="K49" i="19"/>
  <c r="K20" i="19"/>
  <c r="K51" i="19"/>
  <c r="I25" i="19"/>
  <c r="I54" i="19"/>
  <c r="K25" i="19"/>
  <c r="K54" i="19"/>
  <c r="K32" i="19"/>
  <c r="K56" i="19"/>
  <c r="K13" i="19"/>
  <c r="I44" i="19"/>
  <c r="I37" i="19"/>
  <c r="I11" i="19"/>
  <c r="I42" i="19"/>
  <c r="K44" i="19"/>
  <c r="I49" i="19"/>
  <c r="I13" i="19"/>
  <c r="K42" i="19"/>
  <c r="K15" i="19"/>
  <c r="I18" i="19"/>
  <c r="I47" i="19"/>
  <c r="K27" i="19"/>
  <c r="I35" i="19"/>
  <c r="D7" i="25"/>
  <c r="I51" i="19"/>
  <c r="K46" i="19"/>
  <c r="I39" i="19"/>
  <c r="K34" i="19"/>
  <c r="I27" i="19"/>
  <c r="K22" i="19"/>
  <c r="I15" i="19"/>
  <c r="K10" i="19"/>
  <c r="I29" i="19"/>
  <c r="K24" i="19"/>
  <c r="K12" i="19"/>
  <c r="K55" i="19"/>
  <c r="K43" i="19"/>
  <c r="I36" i="19"/>
  <c r="I24" i="19"/>
  <c r="K19" i="19"/>
  <c r="I12" i="19"/>
  <c r="I31" i="19"/>
  <c r="K26" i="19"/>
  <c r="I50" i="19"/>
  <c r="K45" i="19"/>
  <c r="I26" i="19"/>
  <c r="K21" i="19"/>
  <c r="I57" i="19"/>
  <c r="K52" i="19"/>
  <c r="I45" i="19"/>
  <c r="K40" i="19"/>
  <c r="I21" i="19"/>
  <c r="K16" i="19"/>
  <c r="I52" i="19"/>
  <c r="K47" i="19"/>
  <c r="I28" i="19"/>
  <c r="K23" i="19"/>
  <c r="I58" i="19"/>
  <c r="K53" i="19"/>
  <c r="I46" i="19"/>
  <c r="K41" i="19"/>
  <c r="I34" i="19"/>
  <c r="K29" i="19"/>
  <c r="I22" i="19"/>
  <c r="K17" i="19"/>
  <c r="I10" i="19"/>
  <c r="I53" i="19"/>
  <c r="K48" i="19"/>
  <c r="I41" i="19"/>
  <c r="K36" i="19"/>
  <c r="I17" i="19"/>
  <c r="I48" i="19"/>
  <c r="K31" i="19"/>
  <c r="I55" i="19"/>
  <c r="K50" i="19"/>
  <c r="I43" i="19"/>
  <c r="K38" i="19"/>
  <c r="I19" i="19"/>
  <c r="K14" i="19"/>
  <c r="L9" i="19"/>
  <c r="K57" i="19"/>
  <c r="I38" i="19"/>
  <c r="K33" i="19"/>
  <c r="I14" i="19"/>
  <c r="K9" i="19"/>
  <c r="I33" i="19"/>
  <c r="K28" i="19"/>
  <c r="H9" i="19"/>
  <c r="I40" i="19"/>
  <c r="K35" i="19"/>
  <c r="I16" i="19"/>
  <c r="K11" i="19"/>
  <c r="I30" i="19"/>
  <c r="K37" i="19"/>
  <c r="G12" i="19"/>
  <c r="G14" i="19"/>
  <c r="I23" i="19"/>
  <c r="K30" i="19"/>
  <c r="I32" i="19"/>
  <c r="K39" i="19"/>
</calcChain>
</file>

<file path=xl/sharedStrings.xml><?xml version="1.0" encoding="utf-8"?>
<sst xmlns="http://schemas.openxmlformats.org/spreadsheetml/2006/main" count="172" uniqueCount="44">
  <si>
    <t>健保等級証明書</t>
    <rPh sb="0" eb="2">
      <t>ケンポ</t>
    </rPh>
    <rPh sb="2" eb="4">
      <t>トウキュウ</t>
    </rPh>
    <rPh sb="4" eb="7">
      <t>ショウメイショ</t>
    </rPh>
    <phoneticPr fontId="2"/>
  </si>
  <si>
    <t>従事者氏名</t>
    <rPh sb="0" eb="3">
      <t>ジュウジシャ</t>
    </rPh>
    <rPh sb="3" eb="5">
      <t>シメイ</t>
    </rPh>
    <phoneticPr fontId="2"/>
  </si>
  <si>
    <t>備考</t>
    <rPh sb="0" eb="2">
      <t>ビコウ</t>
    </rPh>
    <phoneticPr fontId="2"/>
  </si>
  <si>
    <t>証明者氏名（自署）
※事務局責任者の自署</t>
    <rPh sb="0" eb="2">
      <t>ショウメイ</t>
    </rPh>
    <rPh sb="2" eb="3">
      <t>シャ</t>
    </rPh>
    <rPh sb="3" eb="5">
      <t>シメイ</t>
    </rPh>
    <rPh sb="6" eb="8">
      <t>ジショ</t>
    </rPh>
    <rPh sb="11" eb="13">
      <t>ジム</t>
    </rPh>
    <rPh sb="13" eb="14">
      <t>キョク</t>
    </rPh>
    <rPh sb="14" eb="17">
      <t>セキニンシャ</t>
    </rPh>
    <rPh sb="18" eb="20">
      <t>ジショ</t>
    </rPh>
    <phoneticPr fontId="2"/>
  </si>
  <si>
    <t>賞与の
支給回数（年）</t>
    <rPh sb="0" eb="2">
      <t>ショウヨ</t>
    </rPh>
    <rPh sb="4" eb="6">
      <t>シキュウ</t>
    </rPh>
    <rPh sb="6" eb="8">
      <t>カイスウ</t>
    </rPh>
    <rPh sb="9" eb="10">
      <t>ネン</t>
    </rPh>
    <phoneticPr fontId="2"/>
  </si>
  <si>
    <t>健保等級</t>
    <rPh sb="0" eb="2">
      <t>ケンポ</t>
    </rPh>
    <rPh sb="2" eb="4">
      <t>トウキュウ</t>
    </rPh>
    <phoneticPr fontId="2"/>
  </si>
  <si>
    <t>人件費単価</t>
    <rPh sb="0" eb="3">
      <t>ジンケンヒ</t>
    </rPh>
    <rPh sb="3" eb="5">
      <t>タンカ</t>
    </rPh>
    <phoneticPr fontId="2"/>
  </si>
  <si>
    <t>●健保等級と賞与の支給回数は単位なしで数値のみ入力してください。</t>
    <rPh sb="1" eb="3">
      <t>ケンポ</t>
    </rPh>
    <rPh sb="3" eb="5">
      <t>トウキュウ</t>
    </rPh>
    <rPh sb="6" eb="8">
      <t>ショウヨ</t>
    </rPh>
    <rPh sb="9" eb="11">
      <t>シキュウ</t>
    </rPh>
    <rPh sb="11" eb="13">
      <t>カイスウ</t>
    </rPh>
    <rPh sb="14" eb="16">
      <t>タンイ</t>
    </rPh>
    <rPh sb="19" eb="21">
      <t>スウチ</t>
    </rPh>
    <rPh sb="23" eb="25">
      <t>ニュウリョク</t>
    </rPh>
    <phoneticPr fontId="2"/>
  </si>
  <si>
    <t>賞与分加算係数</t>
    <rPh sb="0" eb="2">
      <t>ショウヨ</t>
    </rPh>
    <rPh sb="2" eb="3">
      <t>ブン</t>
    </rPh>
    <rPh sb="3" eb="5">
      <t>カサン</t>
    </rPh>
    <rPh sb="5" eb="7">
      <t>ケイスウ</t>
    </rPh>
    <phoneticPr fontId="2"/>
  </si>
  <si>
    <t>総実労働時間</t>
    <rPh sb="0" eb="1">
      <t>ソウ</t>
    </rPh>
    <rPh sb="1" eb="2">
      <t>ジツ</t>
    </rPh>
    <rPh sb="2" eb="4">
      <t>ロウドウ</t>
    </rPh>
    <rPh sb="4" eb="6">
      <t>ジカン</t>
    </rPh>
    <phoneticPr fontId="2"/>
  </si>
  <si>
    <t xml:space="preserve"> </t>
    <phoneticPr fontId="2"/>
  </si>
  <si>
    <t>時間</t>
    <rPh sb="0" eb="2">
      <t>ジカン</t>
    </rPh>
    <phoneticPr fontId="2"/>
  </si>
  <si>
    <t>別　　表</t>
    <rPh sb="0" eb="1">
      <t>ベツ</t>
    </rPh>
    <rPh sb="3" eb="4">
      <t>ヒョウ</t>
    </rPh>
    <phoneticPr fontId="2"/>
  </si>
  <si>
    <t>健保等級適用者</t>
    <rPh sb="0" eb="2">
      <t>ケンポ</t>
    </rPh>
    <rPh sb="2" eb="4">
      <t>トウキュウ</t>
    </rPh>
    <rPh sb="4" eb="7">
      <t>テキヨウシャ</t>
    </rPh>
    <phoneticPr fontId="2"/>
  </si>
  <si>
    <r>
      <t>労務費単価(円／時間)</t>
    </r>
    <r>
      <rPr>
        <b/>
        <sz val="9"/>
        <color indexed="10"/>
        <rFont val="ＭＳ ゴシック"/>
        <family val="3"/>
        <charset val="128"/>
      </rPr>
      <t>　</t>
    </r>
    <rPh sb="0" eb="3">
      <t>ロウムヒ</t>
    </rPh>
    <rPh sb="3" eb="5">
      <t>タンカ</t>
    </rPh>
    <rPh sb="6" eb="7">
      <t>エン</t>
    </rPh>
    <rPh sb="8" eb="10">
      <t>ジカン</t>
    </rPh>
    <phoneticPr fontId="2"/>
  </si>
  <si>
    <t>健保等級適用者以外　　　　　　　　　　　　　　　　　　　　　　　　（年俸制・月給制）</t>
    <rPh sb="0" eb="2">
      <t>ケンポ</t>
    </rPh>
    <rPh sb="2" eb="4">
      <t>トウキュウ</t>
    </rPh>
    <rPh sb="4" eb="7">
      <t>テキヨウシャ</t>
    </rPh>
    <rPh sb="7" eb="9">
      <t>イガイ</t>
    </rPh>
    <rPh sb="34" eb="36">
      <t>ネンポウ</t>
    </rPh>
    <rPh sb="36" eb="37">
      <t>セイ</t>
    </rPh>
    <rPh sb="38" eb="40">
      <t>ゲッキュウ</t>
    </rPh>
    <rPh sb="40" eb="41">
      <t>セイ</t>
    </rPh>
    <phoneticPr fontId="2"/>
  </si>
  <si>
    <t>労務費単価　　　　　　　　　　　(円／時間）</t>
    <rPh sb="0" eb="3">
      <t>ロウムヒ</t>
    </rPh>
    <rPh sb="3" eb="5">
      <t>タンカ</t>
    </rPh>
    <rPh sb="17" eb="18">
      <t>エン</t>
    </rPh>
    <rPh sb="19" eb="21">
      <t>ジカン</t>
    </rPh>
    <phoneticPr fontId="2"/>
  </si>
  <si>
    <t>等　　　級</t>
    <rPh sb="0" eb="1">
      <t>トウ</t>
    </rPh>
    <rPh sb="4" eb="5">
      <t>キュウ</t>
    </rPh>
    <phoneticPr fontId="2"/>
  </si>
  <si>
    <t xml:space="preserve">報酬月額
</t>
    <rPh sb="0" eb="2">
      <t>ホウシュウ</t>
    </rPh>
    <rPh sb="2" eb="4">
      <t>ゲツガク</t>
    </rPh>
    <phoneticPr fontId="2"/>
  </si>
  <si>
    <t>Ａ．賞与なし、年４回以上</t>
    <rPh sb="2" eb="4">
      <t>ショウヨ</t>
    </rPh>
    <rPh sb="7" eb="8">
      <t>ネン</t>
    </rPh>
    <rPh sb="9" eb="10">
      <t>カイ</t>
    </rPh>
    <rPh sb="10" eb="12">
      <t>イジョウ</t>
    </rPh>
    <phoneticPr fontId="2"/>
  </si>
  <si>
    <t>Ｂ．賞与１回～３回</t>
    <rPh sb="2" eb="4">
      <t>ショウヨ</t>
    </rPh>
    <rPh sb="5" eb="6">
      <t>カイ</t>
    </rPh>
    <rPh sb="8" eb="9">
      <t>カイ</t>
    </rPh>
    <phoneticPr fontId="2"/>
  </si>
  <si>
    <t>月給範囲額</t>
    <rPh sb="0" eb="2">
      <t>ゲッキュウ</t>
    </rPh>
    <rPh sb="2" eb="4">
      <t>ハンイ</t>
    </rPh>
    <rPh sb="4" eb="5">
      <t>ガク</t>
    </rPh>
    <phoneticPr fontId="2"/>
  </si>
  <si>
    <t>以上　　 　～ 　　　未満</t>
    <rPh sb="0" eb="2">
      <t>イジョウ</t>
    </rPh>
    <rPh sb="11" eb="13">
      <t>ミマン</t>
    </rPh>
    <phoneticPr fontId="2"/>
  </si>
  <si>
    <t>～</t>
  </si>
  <si>
    <t>～</t>
    <phoneticPr fontId="2"/>
  </si>
  <si>
    <t>年</t>
    <rPh sb="0" eb="1">
      <t>ネン</t>
    </rPh>
    <phoneticPr fontId="2"/>
  </si>
  <si>
    <t>月</t>
    <rPh sb="0" eb="1">
      <t>ガツ</t>
    </rPh>
    <phoneticPr fontId="2"/>
  </si>
  <si>
    <t>日</t>
    <rPh sb="0" eb="1">
      <t>ニチ</t>
    </rPh>
    <phoneticPr fontId="2"/>
  </si>
  <si>
    <t>提出日：</t>
  </si>
  <si>
    <t>月</t>
    <rPh sb="0" eb="1">
      <t>ツキ</t>
    </rPh>
    <phoneticPr fontId="2"/>
  </si>
  <si>
    <t>対象期間：</t>
    <rPh sb="0" eb="4">
      <t>タイショウキカン</t>
    </rPh>
    <phoneticPr fontId="2"/>
  </si>
  <si>
    <r>
      <t>　 ただし、</t>
    </r>
    <r>
      <rPr>
        <u/>
        <sz val="12"/>
        <rFont val="ＭＳ Ｐゴシック"/>
        <family val="3"/>
        <charset val="128"/>
      </rPr>
      <t>役員については健保等級を有している場合でも『給与証明書』を使用してください</t>
    </r>
    <r>
      <rPr>
        <sz val="12"/>
        <rFont val="ＭＳ Ｐゴシック"/>
        <family val="3"/>
        <charset val="128"/>
      </rPr>
      <t>。</t>
    </r>
    <rPh sb="6" eb="8">
      <t>ヤクイン</t>
    </rPh>
    <rPh sb="13" eb="15">
      <t>ケンポ</t>
    </rPh>
    <rPh sb="15" eb="17">
      <t>トウキュウ</t>
    </rPh>
    <rPh sb="18" eb="19">
      <t>ユウ</t>
    </rPh>
    <rPh sb="23" eb="25">
      <t>バアイ</t>
    </rPh>
    <rPh sb="28" eb="30">
      <t>キュウヨ</t>
    </rPh>
    <rPh sb="30" eb="33">
      <t>ショウメイショ</t>
    </rPh>
    <rPh sb="35" eb="37">
      <t>シヨウ</t>
    </rPh>
    <phoneticPr fontId="2"/>
  </si>
  <si>
    <r>
      <t>●賞与の支給回数は</t>
    </r>
    <r>
      <rPr>
        <u/>
        <sz val="10"/>
        <rFont val="ＭＳ Ｐゴシック"/>
        <family val="3"/>
        <charset val="128"/>
      </rPr>
      <t>１年間で支給される回数</t>
    </r>
    <r>
      <rPr>
        <sz val="10"/>
        <rFont val="ＭＳ Ｐゴシック"/>
        <family val="3"/>
        <charset val="128"/>
      </rPr>
      <t>を入力してください。</t>
    </r>
    <rPh sb="1" eb="3">
      <t>ショウヨ</t>
    </rPh>
    <rPh sb="4" eb="6">
      <t>シキュウ</t>
    </rPh>
    <rPh sb="6" eb="8">
      <t>カイスウ</t>
    </rPh>
    <rPh sb="10" eb="12">
      <t>ネンカン</t>
    </rPh>
    <rPh sb="13" eb="15">
      <t>シキュウ</t>
    </rPh>
    <rPh sb="18" eb="20">
      <t>カイスウ</t>
    </rPh>
    <rPh sb="21" eb="23">
      <t>ニュウリョク</t>
    </rPh>
    <phoneticPr fontId="2"/>
  </si>
  <si>
    <t>●本様式は健保等級適用者（国民健康保険適用者を除く）のみ使用してください。</t>
    <rPh sb="1" eb="2">
      <t>ホン</t>
    </rPh>
    <rPh sb="2" eb="4">
      <t>ヨウシキ</t>
    </rPh>
    <rPh sb="5" eb="7">
      <t>ケンポ</t>
    </rPh>
    <rPh sb="7" eb="9">
      <t>トウキュウ</t>
    </rPh>
    <rPh sb="9" eb="12">
      <t>テキヨウシャ</t>
    </rPh>
    <rPh sb="13" eb="15">
      <t>コクミン</t>
    </rPh>
    <rPh sb="15" eb="17">
      <t>ケンコウ</t>
    </rPh>
    <rPh sb="17" eb="19">
      <t>ホケン</t>
    </rPh>
    <rPh sb="19" eb="22">
      <t>テキヨウシャ</t>
    </rPh>
    <rPh sb="23" eb="24">
      <t>ノゾ</t>
    </rPh>
    <rPh sb="28" eb="30">
      <t>シヨウ</t>
    </rPh>
    <phoneticPr fontId="2"/>
  </si>
  <si>
    <t>全石　太郎</t>
    <rPh sb="0" eb="2">
      <t>ゼンセキ</t>
    </rPh>
    <rPh sb="3" eb="5">
      <t>タロウ</t>
    </rPh>
    <phoneticPr fontId="2"/>
  </si>
  <si>
    <t>全国石油商業組合</t>
    <rPh sb="0" eb="2">
      <t>ゼンコク</t>
    </rPh>
    <rPh sb="2" eb="4">
      <t>セキユ</t>
    </rPh>
    <rPh sb="4" eb="8">
      <t>ショウギョウクミアイ</t>
    </rPh>
    <phoneticPr fontId="2"/>
  </si>
  <si>
    <t>等級単価一覧表　令和８年度適用</t>
    <rPh sb="0" eb="2">
      <t>トウキュウ</t>
    </rPh>
    <rPh sb="2" eb="4">
      <t>タンカ</t>
    </rPh>
    <rPh sb="4" eb="7">
      <t>イチランヒョウ</t>
    </rPh>
    <rPh sb="8" eb="10">
      <t>レイワ</t>
    </rPh>
    <rPh sb="11" eb="13">
      <t>ネンド</t>
    </rPh>
    <rPh sb="13" eb="15">
      <t>テキヨウ</t>
    </rPh>
    <phoneticPr fontId="2"/>
  </si>
  <si>
    <t>環境　花子</t>
    <rPh sb="0" eb="2">
      <t>カンキョウ</t>
    </rPh>
    <rPh sb="3" eb="5">
      <t>ハナコ</t>
    </rPh>
    <phoneticPr fontId="2"/>
  </si>
  <si>
    <t>2026年度事業従事者に係る健保等級について、上記のとおり証明します。</t>
    <rPh sb="4" eb="6">
      <t>ネンド</t>
    </rPh>
    <rPh sb="6" eb="8">
      <t>ジギョウ</t>
    </rPh>
    <rPh sb="8" eb="11">
      <t>ジュウジシャ</t>
    </rPh>
    <rPh sb="12" eb="13">
      <t>カカ</t>
    </rPh>
    <rPh sb="14" eb="16">
      <t>ケンポ</t>
    </rPh>
    <rPh sb="16" eb="18">
      <t>トウキュウ</t>
    </rPh>
    <rPh sb="23" eb="25">
      <t>ジョウキ</t>
    </rPh>
    <rPh sb="29" eb="31">
      <t>ショウメイ</t>
    </rPh>
    <phoneticPr fontId="2"/>
  </si>
  <si>
    <r>
      <t>　 ただし、</t>
    </r>
    <r>
      <rPr>
        <b/>
        <u/>
        <sz val="12"/>
        <rFont val="ＭＳ Ｐゴシック"/>
        <family val="3"/>
        <charset val="128"/>
      </rPr>
      <t>役員については健保等級を有している場合でも『給与証明書』を使用してください。</t>
    </r>
    <rPh sb="6" eb="8">
      <t>ヤクイン</t>
    </rPh>
    <rPh sb="13" eb="15">
      <t>ケンポ</t>
    </rPh>
    <rPh sb="15" eb="17">
      <t>トウキュウ</t>
    </rPh>
    <rPh sb="18" eb="19">
      <t>ユウ</t>
    </rPh>
    <rPh sb="23" eb="25">
      <t>バアイ</t>
    </rPh>
    <rPh sb="28" eb="30">
      <t>キュウヨ</t>
    </rPh>
    <rPh sb="30" eb="33">
      <t>ショウメイショ</t>
    </rPh>
    <rPh sb="35" eb="37">
      <t>シヨウ</t>
    </rPh>
    <phoneticPr fontId="2"/>
  </si>
  <si>
    <t>名称（組合名）</t>
    <rPh sb="0" eb="2">
      <t>メイショウ</t>
    </rPh>
    <rPh sb="3" eb="5">
      <t>クミアイ</t>
    </rPh>
    <rPh sb="5" eb="6">
      <t>メイ</t>
    </rPh>
    <phoneticPr fontId="2"/>
  </si>
  <si>
    <t>対象期間：2026年10月</t>
    <rPh sb="0" eb="4">
      <t>タイショウキカン</t>
    </rPh>
    <rPh sb="9" eb="10">
      <t>ネン</t>
    </rPh>
    <rPh sb="12" eb="13">
      <t>ガツ</t>
    </rPh>
    <phoneticPr fontId="2"/>
  </si>
  <si>
    <t>名称（組合名）</t>
    <rPh sb="0" eb="2">
      <t>メイショウ</t>
    </rPh>
    <rPh sb="3" eb="6">
      <t>クミアイメイ</t>
    </rPh>
    <phoneticPr fontId="2"/>
  </si>
  <si>
    <t>対象期間：2026年11月～1月</t>
    <rPh sb="0" eb="4">
      <t>タイショウキカン</t>
    </rPh>
    <rPh sb="9" eb="10">
      <t>ネン</t>
    </rPh>
    <rPh sb="12" eb="13">
      <t>ガツ</t>
    </rPh>
    <rPh sb="15" eb="16">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</si>
</sst>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円&quot;"/>
    <numFmt numFmtId="177" formatCode="#,###&quot;級&quot;"/>
    <numFmt numFmtId="178" formatCode="#,###&quot;回&quot;"/>
    <numFmt numFmtId="179" formatCode="#,##0.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6"/>
      <name val="ＭＳ Ｐゴシック"/>
      <family val="3"/>
      <charset val="128"/>
    </font>
    <font>
      <b/>
      <sz val="11"/>
      <name val="ＭＳ Ｐゴシック"/>
      <family val="3"/>
      <charset val="128"/>
    </font>
    <font>
      <sz val="12"/>
      <name val="ＭＳ Ｐゴシック"/>
      <family val="3"/>
      <charset val="128"/>
    </font>
    <font>
      <b/>
      <u/>
      <sz val="12"/>
      <name val="ＭＳ Ｐゴシック"/>
      <family val="3"/>
      <charset val="128"/>
    </font>
    <font>
      <b/>
      <sz val="12"/>
      <name val="ＭＳ Ｐゴシック"/>
      <family val="3"/>
      <charset val="128"/>
    </font>
    <font>
      <u/>
      <sz val="12"/>
      <name val="ＭＳ Ｐゴシック"/>
      <family val="3"/>
      <charset val="128"/>
    </font>
    <font>
      <sz val="10"/>
      <name val="ＭＳ ゴシック"/>
      <family val="3"/>
      <charset val="128"/>
    </font>
    <font>
      <sz val="12"/>
      <color rgb="FFFF0000"/>
      <name val="ＭＳ ゴシック"/>
      <family val="3"/>
      <charset val="128"/>
    </font>
    <font>
      <sz val="10"/>
      <color rgb="FFFF0000"/>
      <name val="ＭＳ ゴシック"/>
      <family val="3"/>
      <charset val="128"/>
    </font>
    <font>
      <sz val="12"/>
      <color indexed="12"/>
      <name val="ＭＳ ゴシック"/>
      <family val="3"/>
      <charset val="128"/>
    </font>
    <font>
      <sz val="16"/>
      <color indexed="8"/>
      <name val="ＭＳ ゴシック"/>
      <family val="3"/>
      <charset val="128"/>
    </font>
    <font>
      <sz val="16"/>
      <color indexed="10"/>
      <name val="ＭＳ Ｐゴシック"/>
      <family val="3"/>
      <charset val="128"/>
    </font>
    <font>
      <b/>
      <sz val="12"/>
      <color indexed="8"/>
      <name val="ＭＳ ゴシック"/>
      <family val="3"/>
      <charset val="128"/>
    </font>
    <font>
      <b/>
      <sz val="9"/>
      <color indexed="10"/>
      <name val="ＭＳ ゴシック"/>
      <family val="3"/>
      <charset val="128"/>
    </font>
    <font>
      <b/>
      <sz val="12"/>
      <color theme="1"/>
      <name val="ＭＳ Ｐゴシック"/>
      <family val="3"/>
      <charset val="128"/>
    </font>
    <font>
      <sz val="11"/>
      <color theme="1"/>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b/>
      <sz val="12"/>
      <name val="ＭＳ ゴシック"/>
      <family val="3"/>
      <charset val="128"/>
    </font>
    <font>
      <u/>
      <sz val="10"/>
      <name val="ＭＳ Ｐゴシック"/>
      <family val="3"/>
      <charset val="128"/>
    </font>
    <font>
      <sz val="16"/>
      <name val="ＭＳ ゴシック"/>
      <family val="3"/>
      <charset val="128"/>
    </font>
    <font>
      <b/>
      <sz val="11"/>
      <color rgb="FFFF0000"/>
      <name val="ＭＳ Ｐゴシック"/>
      <family val="3"/>
      <charset val="128"/>
    </font>
  </fonts>
  <fills count="8">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rgb="FF99CCFF"/>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style="medium">
        <color indexed="64"/>
      </right>
      <top/>
      <bottom style="medium">
        <color indexed="64"/>
      </bottom>
      <diagonal/>
    </border>
    <border>
      <left/>
      <right style="thin">
        <color indexed="64"/>
      </right>
      <top style="thin">
        <color indexed="64"/>
      </top>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medium">
        <color indexed="64"/>
      </right>
      <top/>
      <bottom/>
      <diagonal/>
    </border>
    <border>
      <left/>
      <right style="thin">
        <color indexed="64"/>
      </right>
      <top style="thin">
        <color indexed="64"/>
      </top>
      <bottom style="medium">
        <color indexed="64"/>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style="double">
        <color indexed="64"/>
      </left>
      <right style="medium">
        <color indexed="64"/>
      </right>
      <top/>
      <bottom style="medium">
        <color indexed="64"/>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medium">
        <color indexed="64"/>
      </bottom>
      <diagonal/>
    </border>
    <border>
      <left/>
      <right style="medium">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38" fontId="20" fillId="0" borderId="0" applyFont="0" applyFill="0" applyBorder="0" applyAlignment="0" applyProtection="0">
      <alignment vertical="center"/>
    </xf>
  </cellStyleXfs>
  <cellXfs count="138">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4" fillId="0" borderId="0" xfId="0" applyFont="1" applyAlignment="1">
      <alignment horizontal="center" vertical="center"/>
    </xf>
    <xf numFmtId="0" fontId="0" fillId="0" borderId="4" xfId="0" applyBorder="1">
      <alignment vertical="center"/>
    </xf>
    <xf numFmtId="0" fontId="0" fillId="0" borderId="5" xfId="0" applyBorder="1">
      <alignment vertical="center"/>
    </xf>
    <xf numFmtId="0" fontId="0" fillId="0" borderId="5" xfId="0" applyBorder="1" applyAlignment="1">
      <alignment horizontal="center" vertical="center" wrapText="1"/>
    </xf>
    <xf numFmtId="0" fontId="0" fillId="0" borderId="6" xfId="0" applyBorder="1" applyAlignment="1">
      <alignment horizontal="center" vertical="center"/>
    </xf>
    <xf numFmtId="0" fontId="1" fillId="0" borderId="0" xfId="0" applyFont="1">
      <alignment vertical="center"/>
    </xf>
    <xf numFmtId="0" fontId="0" fillId="0" borderId="9" xfId="0" applyBorder="1" applyAlignment="1">
      <alignment horizontal="center" vertical="center"/>
    </xf>
    <xf numFmtId="0" fontId="0" fillId="0" borderId="9" xfId="0" applyBorder="1" applyAlignment="1">
      <alignment horizontal="center" vertical="center" wrapText="1"/>
    </xf>
    <xf numFmtId="0" fontId="10" fillId="0" borderId="0" xfId="2" applyFont="1" applyAlignment="1">
      <alignment horizontal="center" vertical="center" wrapText="1"/>
    </xf>
    <xf numFmtId="38" fontId="10" fillId="0" borderId="0" xfId="1" applyFont="1" applyAlignment="1">
      <alignment horizontal="center" vertical="center" wrapText="1"/>
    </xf>
    <xf numFmtId="0" fontId="10" fillId="0" borderId="0" xfId="2" applyFont="1" applyAlignment="1">
      <alignment vertical="center" wrapText="1"/>
    </xf>
    <xf numFmtId="2" fontId="11" fillId="2" borderId="2" xfId="2" applyNumberFormat="1" applyFont="1" applyFill="1" applyBorder="1" applyAlignment="1">
      <alignment horizontal="center" vertical="center" wrapText="1"/>
    </xf>
    <xf numFmtId="0" fontId="10" fillId="2" borderId="2" xfId="2" applyFont="1" applyFill="1" applyBorder="1" applyAlignment="1">
      <alignment horizontal="center" vertical="center" wrapText="1"/>
    </xf>
    <xf numFmtId="179" fontId="12" fillId="2" borderId="2" xfId="2" applyNumberFormat="1" applyFont="1" applyFill="1" applyBorder="1" applyAlignment="1">
      <alignment horizontal="center" vertical="center" wrapText="1"/>
    </xf>
    <xf numFmtId="2" fontId="13" fillId="3" borderId="0" xfId="2" applyNumberFormat="1" applyFont="1" applyFill="1" applyAlignment="1">
      <alignment horizontal="center" vertical="center" wrapText="1"/>
    </xf>
    <xf numFmtId="0" fontId="10" fillId="3" borderId="0" xfId="2" applyFont="1" applyFill="1" applyAlignment="1">
      <alignment horizontal="center" vertical="center" wrapText="1"/>
    </xf>
    <xf numFmtId="179" fontId="10" fillId="3" borderId="0" xfId="2" applyNumberFormat="1" applyFont="1" applyFill="1" applyAlignment="1">
      <alignment horizontal="center" vertical="center" wrapText="1"/>
    </xf>
    <xf numFmtId="0" fontId="10" fillId="0" borderId="0" xfId="2" applyFont="1" applyAlignment="1">
      <alignment horizontal="center" vertical="center"/>
    </xf>
    <xf numFmtId="0" fontId="10" fillId="4" borderId="0" xfId="2" applyFont="1" applyFill="1" applyAlignment="1">
      <alignment horizontal="center" vertical="center" wrapText="1"/>
    </xf>
    <xf numFmtId="38" fontId="10" fillId="5" borderId="25" xfId="1" applyFont="1" applyFill="1" applyBorder="1" applyAlignment="1">
      <alignment horizontal="center" vertical="center" wrapText="1"/>
    </xf>
    <xf numFmtId="0" fontId="3" fillId="6" borderId="38" xfId="2" applyFont="1" applyFill="1" applyBorder="1" applyAlignment="1">
      <alignment horizontal="center" vertical="center" wrapText="1"/>
    </xf>
    <xf numFmtId="0" fontId="10" fillId="5" borderId="24" xfId="2" applyFont="1" applyFill="1" applyBorder="1" applyAlignment="1">
      <alignment horizontal="center" vertical="center" wrapText="1"/>
    </xf>
    <xf numFmtId="38" fontId="21" fillId="6" borderId="3" xfId="6" applyFont="1" applyFill="1" applyBorder="1">
      <alignment vertical="center"/>
    </xf>
    <xf numFmtId="38" fontId="21" fillId="6" borderId="12" xfId="6" applyFont="1" applyFill="1" applyBorder="1">
      <alignment vertical="center"/>
    </xf>
    <xf numFmtId="38" fontId="21" fillId="6" borderId="8" xfId="6" applyFont="1" applyFill="1" applyBorder="1" applyAlignment="1">
      <alignment horizontal="center" vertical="center"/>
    </xf>
    <xf numFmtId="38" fontId="21" fillId="6" borderId="19" xfId="6" applyFont="1" applyFill="1" applyBorder="1">
      <alignment vertical="center"/>
    </xf>
    <xf numFmtId="38" fontId="22" fillId="2" borderId="42" xfId="1" applyFont="1" applyFill="1" applyBorder="1" applyAlignment="1">
      <alignment horizontal="center" vertical="center" wrapText="1"/>
    </xf>
    <xf numFmtId="38" fontId="22" fillId="2" borderId="43" xfId="1" applyFont="1" applyFill="1" applyBorder="1" applyAlignment="1">
      <alignment horizontal="center" vertical="center" wrapText="1"/>
    </xf>
    <xf numFmtId="38" fontId="10" fillId="5" borderId="8" xfId="1" applyFont="1" applyFill="1" applyBorder="1" applyAlignment="1">
      <alignment horizontal="center" vertical="center"/>
    </xf>
    <xf numFmtId="0" fontId="10" fillId="5" borderId="8" xfId="2" applyFont="1" applyFill="1" applyBorder="1" applyAlignment="1">
      <alignment horizontal="center" vertical="center" wrapText="1"/>
    </xf>
    <xf numFmtId="38" fontId="22" fillId="2" borderId="44" xfId="1" applyFont="1" applyFill="1" applyBorder="1" applyAlignment="1">
      <alignment horizontal="center" vertical="center" wrapText="1"/>
    </xf>
    <xf numFmtId="0" fontId="10" fillId="5" borderId="4" xfId="2" applyFont="1" applyFill="1" applyBorder="1" applyAlignment="1">
      <alignment horizontal="center" vertical="center" wrapText="1"/>
    </xf>
    <xf numFmtId="38" fontId="21" fillId="6" borderId="1" xfId="6" applyFont="1" applyFill="1" applyBorder="1">
      <alignment vertical="center"/>
    </xf>
    <xf numFmtId="38" fontId="21" fillId="6" borderId="15" xfId="6" applyFont="1" applyFill="1" applyBorder="1">
      <alignment vertical="center"/>
    </xf>
    <xf numFmtId="38" fontId="22" fillId="2" borderId="45" xfId="1" applyFont="1" applyFill="1" applyBorder="1" applyAlignment="1">
      <alignment horizontal="center" vertical="center" wrapText="1"/>
    </xf>
    <xf numFmtId="38" fontId="22" fillId="2" borderId="34" xfId="1" applyFont="1" applyFill="1" applyBorder="1" applyAlignment="1">
      <alignment horizontal="center" vertical="center" wrapText="1"/>
    </xf>
    <xf numFmtId="38" fontId="10" fillId="5" borderId="11" xfId="1" applyFont="1" applyFill="1" applyBorder="1" applyAlignment="1">
      <alignment horizontal="center" vertical="center"/>
    </xf>
    <xf numFmtId="0" fontId="10" fillId="5" borderId="11" xfId="2" applyFont="1" applyFill="1" applyBorder="1" applyAlignment="1">
      <alignment horizontal="center" vertical="center" wrapText="1"/>
    </xf>
    <xf numFmtId="38" fontId="22" fillId="2" borderId="46" xfId="1" applyFont="1" applyFill="1" applyBorder="1" applyAlignment="1">
      <alignment horizontal="center" vertical="center" wrapText="1"/>
    </xf>
    <xf numFmtId="3" fontId="10" fillId="0" borderId="0" xfId="2" applyNumberFormat="1" applyFont="1" applyAlignment="1">
      <alignment horizontal="center" vertical="center" wrapText="1"/>
    </xf>
    <xf numFmtId="38" fontId="21" fillId="6" borderId="7" xfId="6" applyFont="1" applyFill="1" applyBorder="1">
      <alignment vertical="center"/>
    </xf>
    <xf numFmtId="38" fontId="10" fillId="6" borderId="11" xfId="1" applyFont="1" applyFill="1" applyBorder="1" applyAlignment="1">
      <alignment horizontal="center" vertical="center"/>
    </xf>
    <xf numFmtId="38" fontId="21" fillId="6" borderId="2" xfId="6" applyFont="1" applyFill="1" applyBorder="1">
      <alignment vertical="center"/>
    </xf>
    <xf numFmtId="38" fontId="21" fillId="6" borderId="10" xfId="6" applyFont="1" applyFill="1" applyBorder="1">
      <alignment vertical="center"/>
    </xf>
    <xf numFmtId="38" fontId="21" fillId="6" borderId="0" xfId="6" applyFont="1" applyFill="1" applyBorder="1" applyAlignment="1">
      <alignment horizontal="center" vertical="center"/>
    </xf>
    <xf numFmtId="38" fontId="21" fillId="6" borderId="30" xfId="6" applyFont="1" applyFill="1" applyBorder="1">
      <alignment vertical="center"/>
    </xf>
    <xf numFmtId="38" fontId="10" fillId="5" borderId="47" xfId="1" applyFont="1" applyFill="1" applyBorder="1" applyAlignment="1">
      <alignment horizontal="center" vertical="center"/>
    </xf>
    <xf numFmtId="38" fontId="21" fillId="6" borderId="11" xfId="6" applyFont="1" applyFill="1" applyBorder="1" applyAlignment="1">
      <alignment horizontal="center" vertical="center"/>
    </xf>
    <xf numFmtId="0" fontId="10" fillId="5" borderId="27" xfId="2" applyFont="1" applyFill="1" applyBorder="1" applyAlignment="1">
      <alignment horizontal="center" vertical="center" wrapText="1"/>
    </xf>
    <xf numFmtId="38" fontId="21" fillId="6" borderId="14" xfId="6" applyFont="1" applyFill="1" applyBorder="1">
      <alignment vertical="center"/>
    </xf>
    <xf numFmtId="38" fontId="21" fillId="6" borderId="20" xfId="6" applyFont="1" applyFill="1" applyBorder="1">
      <alignment vertical="center"/>
    </xf>
    <xf numFmtId="38" fontId="21" fillId="6" borderId="21" xfId="6" applyFont="1" applyFill="1" applyBorder="1" applyAlignment="1">
      <alignment horizontal="center" vertical="center"/>
    </xf>
    <xf numFmtId="38" fontId="21" fillId="6" borderId="38" xfId="6" applyFont="1" applyFill="1" applyBorder="1">
      <alignment vertical="center"/>
    </xf>
    <xf numFmtId="38" fontId="22" fillId="2" borderId="39" xfId="1" applyFont="1" applyFill="1" applyBorder="1" applyAlignment="1">
      <alignment horizontal="center" vertical="center" wrapText="1"/>
    </xf>
    <xf numFmtId="38" fontId="22" fillId="2" borderId="40" xfId="1" applyFont="1" applyFill="1" applyBorder="1" applyAlignment="1">
      <alignment horizontal="center" vertical="center" wrapText="1"/>
    </xf>
    <xf numFmtId="38" fontId="10" fillId="5" borderId="48" xfId="1" applyFont="1" applyFill="1" applyBorder="1" applyAlignment="1">
      <alignment horizontal="center" vertical="center"/>
    </xf>
    <xf numFmtId="0" fontId="10" fillId="5" borderId="26" xfId="2" applyFont="1" applyFill="1" applyBorder="1" applyAlignment="1">
      <alignment horizontal="center" vertical="center" wrapText="1"/>
    </xf>
    <xf numFmtId="38" fontId="10" fillId="5" borderId="26" xfId="1" applyFont="1" applyFill="1" applyBorder="1" applyAlignment="1">
      <alignment horizontal="center" vertical="center"/>
    </xf>
    <xf numFmtId="38" fontId="22" fillId="2" borderId="41" xfId="1" applyFont="1" applyFill="1" applyBorder="1" applyAlignment="1">
      <alignment horizontal="center" vertical="center" wrapText="1"/>
    </xf>
    <xf numFmtId="0" fontId="0" fillId="0" borderId="28" xfId="0" applyBorder="1">
      <alignment vertical="center"/>
    </xf>
    <xf numFmtId="0" fontId="0" fillId="0" borderId="17" xfId="0" applyBorder="1" applyAlignment="1">
      <alignment horizontal="center" vertical="center" shrinkToFit="1"/>
    </xf>
    <xf numFmtId="176" fontId="0" fillId="0" borderId="1" xfId="0" applyNumberFormat="1" applyBorder="1">
      <alignment vertical="center"/>
    </xf>
    <xf numFmtId="176" fontId="0" fillId="0" borderId="14" xfId="0" applyNumberFormat="1" applyBorder="1">
      <alignment vertical="center"/>
    </xf>
    <xf numFmtId="0" fontId="0" fillId="0" borderId="17" xfId="0" applyBorder="1" applyAlignment="1">
      <alignment vertical="center" shrinkToFit="1"/>
    </xf>
    <xf numFmtId="0" fontId="0" fillId="0" borderId="18" xfId="0" applyBorder="1" applyAlignment="1">
      <alignment vertical="center" shrinkToFit="1"/>
    </xf>
    <xf numFmtId="0" fontId="6" fillId="0" borderId="0" xfId="0" applyFont="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5" fillId="0" borderId="0" xfId="0" applyFont="1">
      <alignment vertical="center"/>
    </xf>
    <xf numFmtId="0" fontId="25" fillId="0" borderId="4" xfId="0" applyFont="1" applyBorder="1" applyAlignment="1">
      <alignment horizontal="center" vertical="center"/>
    </xf>
    <xf numFmtId="176" fontId="25" fillId="0" borderId="1" xfId="0" applyNumberFormat="1" applyFont="1" applyBorder="1">
      <alignment vertical="center"/>
    </xf>
    <xf numFmtId="0" fontId="25" fillId="0" borderId="17" xfId="0" applyFont="1" applyBorder="1" applyAlignment="1">
      <alignment horizontal="center" vertical="center" shrinkToFit="1"/>
    </xf>
    <xf numFmtId="0" fontId="25" fillId="0" borderId="0" xfId="0" applyFont="1" applyAlignment="1">
      <alignment horizontal="right" vertical="center"/>
    </xf>
    <xf numFmtId="177" fontId="25" fillId="0" borderId="1" xfId="0" applyNumberFormat="1" applyFont="1" applyBorder="1" applyAlignment="1">
      <alignment horizontal="center" vertical="center"/>
    </xf>
    <xf numFmtId="177" fontId="0" fillId="0" borderId="1" xfId="0" applyNumberFormat="1" applyBorder="1" applyAlignment="1">
      <alignment horizontal="center" vertical="center"/>
    </xf>
    <xf numFmtId="177" fontId="0" fillId="0" borderId="14" xfId="0" applyNumberFormat="1" applyBorder="1" applyAlignment="1">
      <alignment horizontal="center" vertical="center"/>
    </xf>
    <xf numFmtId="178" fontId="25" fillId="0" borderId="1" xfId="0" applyNumberFormat="1" applyFont="1" applyBorder="1" applyAlignment="1">
      <alignment horizontal="center" vertical="center"/>
    </xf>
    <xf numFmtId="178" fontId="0" fillId="0" borderId="1" xfId="0" applyNumberFormat="1" applyBorder="1" applyAlignment="1">
      <alignment horizontal="center" vertical="center"/>
    </xf>
    <xf numFmtId="178" fontId="0" fillId="0" borderId="14" xfId="0" applyNumberFormat="1" applyBorder="1" applyAlignment="1">
      <alignment horizontal="center" vertical="center"/>
    </xf>
    <xf numFmtId="0" fontId="8" fillId="0" borderId="0" xfId="0" applyFont="1">
      <alignment vertical="center"/>
    </xf>
    <xf numFmtId="0" fontId="24"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0" fillId="0" borderId="17" xfId="0" applyBorder="1" applyAlignment="1">
      <alignment horizontal="center" vertical="center" shrinkToFit="1"/>
    </xf>
    <xf numFmtId="0" fontId="0" fillId="0" borderId="13"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right" vertical="center" shrinkToFit="1"/>
    </xf>
    <xf numFmtId="0" fontId="0" fillId="0" borderId="17" xfId="0" applyBorder="1" applyAlignment="1">
      <alignment horizontal="right" vertical="center" shrinkToFi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1" xfId="0" applyBorder="1" applyAlignment="1">
      <alignment horizontal="center" vertical="center"/>
    </xf>
    <xf numFmtId="0" fontId="0" fillId="0" borderId="49" xfId="0" applyBorder="1" applyAlignment="1">
      <alignment horizontal="center" vertical="center"/>
    </xf>
    <xf numFmtId="0" fontId="0" fillId="0" borderId="11" xfId="0" applyBorder="1" applyAlignment="1">
      <alignment horizontal="left" vertical="center"/>
    </xf>
    <xf numFmtId="0" fontId="0" fillId="0" borderId="49" xfId="0" applyBorder="1" applyAlignment="1">
      <alignment horizontal="left" vertical="center"/>
    </xf>
    <xf numFmtId="0" fontId="0" fillId="0" borderId="26" xfId="0" applyBorder="1" applyAlignment="1">
      <alignment horizontal="left" vertical="center"/>
    </xf>
    <xf numFmtId="0" fontId="0" fillId="0" borderId="29" xfId="0" applyBorder="1" applyAlignment="1">
      <alignment horizontal="left"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25" fillId="0" borderId="17" xfId="0" applyFont="1" applyBorder="1" applyAlignment="1">
      <alignment horizontal="center" vertical="center" shrinkToFit="1"/>
    </xf>
    <xf numFmtId="0" fontId="25" fillId="0" borderId="0" xfId="0" applyFont="1" applyAlignment="1">
      <alignment horizontal="center" vertical="center"/>
    </xf>
    <xf numFmtId="0" fontId="25" fillId="0" borderId="11" xfId="0" applyFont="1" applyBorder="1" applyAlignment="1">
      <alignment horizontal="left" vertical="center"/>
    </xf>
    <xf numFmtId="0" fontId="25" fillId="0" borderId="49" xfId="0" applyFont="1" applyBorder="1" applyAlignment="1">
      <alignment horizontal="left" vertical="center"/>
    </xf>
    <xf numFmtId="0" fontId="25" fillId="0" borderId="13" xfId="0" applyFont="1" applyBorder="1" applyAlignment="1">
      <alignment horizontal="center" vertical="center"/>
    </xf>
    <xf numFmtId="0" fontId="25" fillId="0" borderId="17" xfId="0" applyFont="1" applyBorder="1" applyAlignment="1">
      <alignment horizontal="center" vertical="center"/>
    </xf>
    <xf numFmtId="0" fontId="25" fillId="0" borderId="18" xfId="0" applyFont="1" applyBorder="1" applyAlignment="1">
      <alignment horizontal="center" vertical="center"/>
    </xf>
    <xf numFmtId="38" fontId="10" fillId="5" borderId="11" xfId="1" applyFont="1" applyFill="1" applyBorder="1" applyAlignment="1">
      <alignment horizontal="center" vertical="center" wrapText="1"/>
    </xf>
    <xf numFmtId="0" fontId="1" fillId="0" borderId="11" xfId="2" applyBorder="1" applyAlignment="1">
      <alignment horizontal="center" vertical="center"/>
    </xf>
    <xf numFmtId="0" fontId="3" fillId="6" borderId="20" xfId="2" applyFont="1" applyFill="1" applyBorder="1" applyAlignment="1">
      <alignment horizontal="center" vertical="center"/>
    </xf>
    <xf numFmtId="0" fontId="3" fillId="6" borderId="21" xfId="2" applyFont="1" applyFill="1" applyBorder="1" applyAlignment="1">
      <alignment horizontal="center" vertical="center"/>
    </xf>
    <xf numFmtId="0" fontId="10" fillId="0" borderId="0" xfId="2" applyFont="1" applyAlignment="1">
      <alignment vertical="center" wrapText="1"/>
    </xf>
    <xf numFmtId="0" fontId="14" fillId="0" borderId="0" xfId="2" applyFont="1" applyAlignment="1" applyProtection="1">
      <alignment horizontal="center" vertical="center"/>
      <protection locked="0"/>
    </xf>
    <xf numFmtId="0" fontId="15" fillId="0" borderId="0" xfId="2" applyFont="1" applyAlignment="1" applyProtection="1">
      <alignment horizontal="center" vertical="center"/>
      <protection locked="0"/>
    </xf>
    <xf numFmtId="0" fontId="1" fillId="0" borderId="0" xfId="2" applyAlignment="1">
      <alignment horizontal="center" vertical="center"/>
    </xf>
    <xf numFmtId="38" fontId="10" fillId="5" borderId="16" xfId="1" applyFont="1" applyFill="1" applyBorder="1" applyAlignment="1">
      <alignment horizontal="center" vertical="center" wrapText="1"/>
    </xf>
    <xf numFmtId="0" fontId="3" fillId="0" borderId="17" xfId="2" applyFont="1" applyBorder="1" applyAlignment="1">
      <alignment horizontal="center" vertical="center"/>
    </xf>
    <xf numFmtId="0" fontId="3" fillId="0" borderId="31" xfId="2" applyFont="1" applyBorder="1" applyAlignment="1">
      <alignment horizontal="center" vertical="center"/>
    </xf>
    <xf numFmtId="38" fontId="16" fillId="2" borderId="32" xfId="1" applyFont="1" applyFill="1" applyBorder="1" applyAlignment="1" applyProtection="1">
      <alignment horizontal="center" vertical="center" wrapText="1"/>
      <protection locked="0"/>
    </xf>
    <xf numFmtId="0" fontId="1" fillId="0" borderId="31" xfId="2" applyBorder="1" applyAlignment="1">
      <alignment horizontal="center" vertical="center" wrapText="1"/>
    </xf>
    <xf numFmtId="0" fontId="10" fillId="6" borderId="17" xfId="2" applyFont="1" applyFill="1" applyBorder="1" applyAlignment="1">
      <alignment horizontal="center" vertical="center" wrapText="1"/>
    </xf>
    <xf numFmtId="0" fontId="3" fillId="6" borderId="17" xfId="2" applyFont="1" applyFill="1" applyBorder="1" applyAlignment="1">
      <alignment horizontal="center" vertical="center" wrapText="1"/>
    </xf>
    <xf numFmtId="0" fontId="18" fillId="7" borderId="33" xfId="2" applyFont="1" applyFill="1" applyBorder="1" applyAlignment="1">
      <alignment horizontal="center" vertical="center" wrapText="1"/>
    </xf>
    <xf numFmtId="0" fontId="8" fillId="0" borderId="37" xfId="2" applyFont="1" applyBorder="1" applyAlignment="1">
      <alignment horizontal="center" vertical="center" wrapText="1"/>
    </xf>
    <xf numFmtId="0" fontId="8" fillId="0" borderId="41" xfId="2" applyFont="1" applyBorder="1" applyAlignment="1">
      <alignment horizontal="center" vertical="center" wrapText="1"/>
    </xf>
    <xf numFmtId="38" fontId="10" fillId="5" borderId="23" xfId="1" applyFont="1" applyFill="1" applyBorder="1" applyAlignment="1">
      <alignment horizontal="center" vertical="center" wrapText="1"/>
    </xf>
    <xf numFmtId="0" fontId="1" fillId="0" borderId="27" xfId="2" applyBorder="1" applyAlignment="1">
      <alignment horizontal="center" vertical="center" wrapText="1"/>
    </xf>
    <xf numFmtId="38" fontId="10" fillId="5" borderId="7" xfId="1" applyFont="1" applyFill="1" applyBorder="1" applyAlignment="1">
      <alignment horizontal="center" vertical="center" wrapText="1"/>
    </xf>
    <xf numFmtId="0" fontId="1" fillId="0" borderId="34" xfId="2" applyBorder="1" applyAlignment="1">
      <alignment horizontal="center" vertical="center"/>
    </xf>
    <xf numFmtId="0" fontId="19" fillId="7" borderId="35" xfId="2" applyFont="1" applyFill="1" applyBorder="1" applyAlignment="1">
      <alignment horizontal="center" vertical="center" wrapText="1"/>
    </xf>
    <xf numFmtId="0" fontId="19" fillId="7" borderId="39" xfId="2" applyFont="1" applyFill="1" applyBorder="1" applyAlignment="1">
      <alignment horizontal="center" vertical="center" wrapText="1"/>
    </xf>
    <xf numFmtId="0" fontId="19" fillId="7" borderId="36" xfId="2" applyFont="1" applyFill="1" applyBorder="1" applyAlignment="1">
      <alignment horizontal="center" vertical="center" wrapText="1"/>
    </xf>
    <xf numFmtId="0" fontId="19" fillId="7" borderId="40" xfId="2" applyFont="1" applyFill="1" applyBorder="1" applyAlignment="1">
      <alignment horizontal="center" vertical="center" wrapText="1"/>
    </xf>
  </cellXfs>
  <cellStyles count="7">
    <cellStyle name="桁区切り 2" xfId="1" xr:uid="{00000000-0005-0000-0000-000001000000}"/>
    <cellStyle name="桁区切り 2 2" xfId="6" xr:uid="{BE11F147-CA5F-4026-9071-71734955FE98}"/>
    <cellStyle name="標準" xfId="0" builtinId="0"/>
    <cellStyle name="標準 2" xfId="2" xr:uid="{00000000-0005-0000-0000-000003000000}"/>
    <cellStyle name="標準 3" xfId="3" xr:uid="{00000000-0005-0000-0000-000004000000}"/>
    <cellStyle name="標準 4" xfId="4" xr:uid="{00000000-0005-0000-0000-000005000000}"/>
    <cellStyle name="標準 5" xfId="5" xr:uid="{00000000-0005-0000-0000-000006000000}"/>
  </cellStyles>
  <dxfs count="19">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dxf>
    <dxf>
      <fill>
        <patternFill>
          <bgColor rgb="FFFFC000"/>
        </patternFill>
      </fill>
    </dxf>
    <dxf>
      <fill>
        <patternFill>
          <bgColor rgb="FFFFC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19050</xdr:colOff>
      <xdr:row>8</xdr:row>
      <xdr:rowOff>85724</xdr:rowOff>
    </xdr:from>
    <xdr:to>
      <xdr:col>3</xdr:col>
      <xdr:colOff>247650</xdr:colOff>
      <xdr:row>9</xdr:row>
      <xdr:rowOff>542924</xdr:rowOff>
    </xdr:to>
    <xdr:sp macro="" textlink="">
      <xdr:nvSpPr>
        <xdr:cNvPr id="3" name="吹き出し: 角を丸めた四角形 2">
          <a:extLst>
            <a:ext uri="{FF2B5EF4-FFF2-40B4-BE49-F238E27FC236}">
              <a16:creationId xmlns:a16="http://schemas.microsoft.com/office/drawing/2014/main" id="{73049B14-1842-4C25-BE33-3258D93027C1}"/>
            </a:ext>
          </a:extLst>
        </xdr:cNvPr>
        <xdr:cNvSpPr/>
      </xdr:nvSpPr>
      <xdr:spPr>
        <a:xfrm>
          <a:off x="171450" y="3209924"/>
          <a:ext cx="3114675" cy="1019175"/>
        </a:xfrm>
        <a:prstGeom prst="wedgeRoundRectCallout">
          <a:avLst>
            <a:gd name="adj1" fmla="val 56392"/>
            <a:gd name="adj2" fmla="val -81226"/>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健保等級と賞与の支給回数（年）を入力すると、別シートにある「等級単価一覧表　令和８年度適用」を基に自動で人件費単価が算出されます。</a:t>
          </a:r>
          <a:endParaRPr lang="ja-JP" altLang="ja-JP">
            <a:solidFill>
              <a:srgbClr val="0070C0"/>
            </a:solidFill>
            <a:effectLst/>
          </a:endParaRPr>
        </a:p>
      </xdr:txBody>
    </xdr:sp>
    <xdr:clientData/>
  </xdr:twoCellAnchor>
  <xdr:twoCellAnchor>
    <xdr:from>
      <xdr:col>1</xdr:col>
      <xdr:colOff>628650</xdr:colOff>
      <xdr:row>14</xdr:row>
      <xdr:rowOff>371475</xdr:rowOff>
    </xdr:from>
    <xdr:to>
      <xdr:col>12</xdr:col>
      <xdr:colOff>228601</xdr:colOff>
      <xdr:row>16</xdr:row>
      <xdr:rowOff>133350</xdr:rowOff>
    </xdr:to>
    <xdr:sp macro="" textlink="">
      <xdr:nvSpPr>
        <xdr:cNvPr id="2" name="吹き出し: 角を丸めた四角形 1">
          <a:extLst>
            <a:ext uri="{FF2B5EF4-FFF2-40B4-BE49-F238E27FC236}">
              <a16:creationId xmlns:a16="http://schemas.microsoft.com/office/drawing/2014/main" id="{863FF2F8-5D24-48AC-B1A7-9397CCCC108B}"/>
            </a:ext>
          </a:extLst>
        </xdr:cNvPr>
        <xdr:cNvSpPr/>
      </xdr:nvSpPr>
      <xdr:spPr>
        <a:xfrm>
          <a:off x="2352675" y="5562600"/>
          <a:ext cx="3933826" cy="333375"/>
        </a:xfrm>
        <a:prstGeom prst="wedgeRoundRectCallout">
          <a:avLst>
            <a:gd name="adj1" fmla="val 28522"/>
            <a:gd name="adj2" fmla="val 159168"/>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オレンジ色の全てのセルに必要事項を入力してください。</a:t>
          </a:r>
          <a:endParaRPr lang="ja-JP" altLang="ja-JP">
            <a:solidFill>
              <a:srgbClr val="0070C0"/>
            </a:solidFill>
            <a:effectLst/>
          </a:endParaRPr>
        </a:p>
      </xdr:txBody>
    </xdr:sp>
    <xdr:clientData/>
  </xdr:twoCellAnchor>
  <xdr:twoCellAnchor>
    <xdr:from>
      <xdr:col>11</xdr:col>
      <xdr:colOff>28575</xdr:colOff>
      <xdr:row>0</xdr:row>
      <xdr:rowOff>19050</xdr:rowOff>
    </xdr:from>
    <xdr:to>
      <xdr:col>14</xdr:col>
      <xdr:colOff>228600</xdr:colOff>
      <xdr:row>1</xdr:row>
      <xdr:rowOff>139700</xdr:rowOff>
    </xdr:to>
    <xdr:sp macro="" textlink="">
      <xdr:nvSpPr>
        <xdr:cNvPr id="5" name="テキスト ボックス 4">
          <a:extLst>
            <a:ext uri="{FF2B5EF4-FFF2-40B4-BE49-F238E27FC236}">
              <a16:creationId xmlns:a16="http://schemas.microsoft.com/office/drawing/2014/main" id="{E4B297D0-E5D2-4083-B453-1DF82DFAA67D}"/>
            </a:ext>
          </a:extLst>
        </xdr:cNvPr>
        <xdr:cNvSpPr txBox="1"/>
      </xdr:nvSpPr>
      <xdr:spPr>
        <a:xfrm>
          <a:off x="5848350" y="19050"/>
          <a:ext cx="914400" cy="53975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記入例</a:t>
          </a:r>
        </a:p>
      </xdr:txBody>
    </xdr:sp>
    <xdr:clientData/>
  </xdr:twoCellAnchor>
  <xdr:twoCellAnchor>
    <xdr:from>
      <xdr:col>0</xdr:col>
      <xdr:colOff>981075</xdr:colOff>
      <xdr:row>1</xdr:row>
      <xdr:rowOff>104775</xdr:rowOff>
    </xdr:from>
    <xdr:to>
      <xdr:col>3</xdr:col>
      <xdr:colOff>1028701</xdr:colOff>
      <xdr:row>4</xdr:row>
      <xdr:rowOff>209551</xdr:rowOff>
    </xdr:to>
    <xdr:sp macro="" textlink="">
      <xdr:nvSpPr>
        <xdr:cNvPr id="6" name="吹き出し: 角を丸めた四角形 5">
          <a:extLst>
            <a:ext uri="{FF2B5EF4-FFF2-40B4-BE49-F238E27FC236}">
              <a16:creationId xmlns:a16="http://schemas.microsoft.com/office/drawing/2014/main" id="{713A343E-17D7-4524-B675-4B041563E8D9}"/>
            </a:ext>
          </a:extLst>
        </xdr:cNvPr>
        <xdr:cNvSpPr/>
      </xdr:nvSpPr>
      <xdr:spPr>
        <a:xfrm>
          <a:off x="1133475" y="523875"/>
          <a:ext cx="2933701" cy="723901"/>
        </a:xfrm>
        <a:prstGeom prst="wedgeRoundRectCallout">
          <a:avLst>
            <a:gd name="adj1" fmla="val 66013"/>
            <a:gd name="adj2" fmla="val -21434"/>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rgbClr val="0070C0"/>
              </a:solidFill>
              <a:effectLst/>
              <a:latin typeface="+mn-lt"/>
              <a:ea typeface="+mn-ea"/>
              <a:cs typeface="+mn-cs"/>
            </a:rPr>
            <a:t>オレンジ色の全てのセルに必要事項を入力してください。</a:t>
          </a:r>
          <a:endParaRPr lang="ja-JP" altLang="ja-JP">
            <a:solidFill>
              <a:srgbClr val="0070C0"/>
            </a:solidFill>
            <a:effectLst/>
          </a:endParaRPr>
        </a:p>
      </xdr:txBody>
    </xdr:sp>
    <xdr:clientData/>
  </xdr:twoCellAnchor>
  <xdr:twoCellAnchor>
    <xdr:from>
      <xdr:col>3</xdr:col>
      <xdr:colOff>581025</xdr:colOff>
      <xdr:row>8</xdr:row>
      <xdr:rowOff>190501</xdr:rowOff>
    </xdr:from>
    <xdr:to>
      <xdr:col>14</xdr:col>
      <xdr:colOff>200025</xdr:colOff>
      <xdr:row>9</xdr:row>
      <xdr:rowOff>504826</xdr:rowOff>
    </xdr:to>
    <xdr:sp macro="" textlink="">
      <xdr:nvSpPr>
        <xdr:cNvPr id="4" name="吹き出し: 角を丸めた四角形 3">
          <a:extLst>
            <a:ext uri="{FF2B5EF4-FFF2-40B4-BE49-F238E27FC236}">
              <a16:creationId xmlns:a16="http://schemas.microsoft.com/office/drawing/2014/main" id="{DE171DF2-9D6C-438D-8691-FDE069404192}"/>
            </a:ext>
          </a:extLst>
        </xdr:cNvPr>
        <xdr:cNvSpPr/>
      </xdr:nvSpPr>
      <xdr:spPr>
        <a:xfrm>
          <a:off x="3619500" y="3314701"/>
          <a:ext cx="3114675" cy="876300"/>
        </a:xfrm>
        <a:prstGeom prst="wedgeRoundRectCallout">
          <a:avLst>
            <a:gd name="adj1" fmla="val 8379"/>
            <a:gd name="adj2" fmla="val -87555"/>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補助事業実施期間中に等級変更があった場合は、変更前後の期間ごとに行を分けて記入してください。</a:t>
          </a:r>
        </a:p>
      </xdr:txBody>
    </xdr:sp>
    <xdr:clientData/>
  </xdr:twoCellAnchor>
  <xdr:twoCellAnchor>
    <xdr:from>
      <xdr:col>3</xdr:col>
      <xdr:colOff>914400</xdr:colOff>
      <xdr:row>5</xdr:row>
      <xdr:rowOff>123825</xdr:rowOff>
    </xdr:from>
    <xdr:to>
      <xdr:col>14</xdr:col>
      <xdr:colOff>219075</xdr:colOff>
      <xdr:row>6</xdr:row>
      <xdr:rowOff>161925</xdr:rowOff>
    </xdr:to>
    <xdr:sp macro="" textlink="">
      <xdr:nvSpPr>
        <xdr:cNvPr id="7" name="吹き出し: 角を丸めた四角形 6">
          <a:extLst>
            <a:ext uri="{FF2B5EF4-FFF2-40B4-BE49-F238E27FC236}">
              <a16:creationId xmlns:a16="http://schemas.microsoft.com/office/drawing/2014/main" id="{6407C15F-3424-4734-9546-49503D67B889}"/>
            </a:ext>
          </a:extLst>
        </xdr:cNvPr>
        <xdr:cNvSpPr/>
      </xdr:nvSpPr>
      <xdr:spPr>
        <a:xfrm>
          <a:off x="3952875" y="1562100"/>
          <a:ext cx="2800350" cy="600075"/>
        </a:xfrm>
        <a:prstGeom prst="wedgeRoundRectCallout">
          <a:avLst>
            <a:gd name="adj1" fmla="val 15497"/>
            <a:gd name="adj2" fmla="val -78272"/>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業務に従事した期間のみ（＝提出する作業日誌分）入力してください。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381000</xdr:colOff>
      <xdr:row>5</xdr:row>
      <xdr:rowOff>266700</xdr:rowOff>
    </xdr:from>
    <xdr:to>
      <xdr:col>11</xdr:col>
      <xdr:colOff>38100</xdr:colOff>
      <xdr:row>5</xdr:row>
      <xdr:rowOff>381000</xdr:rowOff>
    </xdr:to>
    <xdr:sp macro="" textlink="">
      <xdr:nvSpPr>
        <xdr:cNvPr id="2" name="右矢印 6">
          <a:extLst>
            <a:ext uri="{FF2B5EF4-FFF2-40B4-BE49-F238E27FC236}">
              <a16:creationId xmlns:a16="http://schemas.microsoft.com/office/drawing/2014/main" id="{63DC2917-CC13-4342-ABBB-6242FAA02D9B}"/>
            </a:ext>
          </a:extLst>
        </xdr:cNvPr>
        <xdr:cNvSpPr>
          <a:spLocks noChangeArrowheads="1"/>
        </xdr:cNvSpPr>
      </xdr:nvSpPr>
      <xdr:spPr bwMode="auto">
        <a:xfrm>
          <a:off x="7791450" y="1181100"/>
          <a:ext cx="466725" cy="114300"/>
        </a:xfrm>
        <a:prstGeom prst="rightArrow">
          <a:avLst>
            <a:gd name="adj1" fmla="val 50000"/>
            <a:gd name="adj2" fmla="val 137779"/>
          </a:avLst>
        </a:prstGeom>
        <a:solidFill>
          <a:srgbClr val="FFFFFF"/>
        </a:solidFill>
        <a:ln w="9525" algn="ctr">
          <a:solidFill>
            <a:srgbClr val="000000"/>
          </a:solidFill>
          <a:round/>
          <a:headEnd/>
          <a:tailEnd/>
        </a:ln>
      </xdr:spPr>
    </xdr:sp>
    <xdr:clientData/>
  </xdr:twoCellAnchor>
  <xdr:twoCellAnchor>
    <xdr:from>
      <xdr:col>2</xdr:col>
      <xdr:colOff>0</xdr:colOff>
      <xdr:row>5</xdr:row>
      <xdr:rowOff>236220</xdr:rowOff>
    </xdr:from>
    <xdr:to>
      <xdr:col>6</xdr:col>
      <xdr:colOff>106680</xdr:colOff>
      <xdr:row>5</xdr:row>
      <xdr:rowOff>350520</xdr:rowOff>
    </xdr:to>
    <xdr:sp macro="" textlink="">
      <xdr:nvSpPr>
        <xdr:cNvPr id="3" name="右矢印 5">
          <a:extLst>
            <a:ext uri="{FF2B5EF4-FFF2-40B4-BE49-F238E27FC236}">
              <a16:creationId xmlns:a16="http://schemas.microsoft.com/office/drawing/2014/main" id="{866E4FA3-6B44-4045-A34C-139ADB2930D2}"/>
            </a:ext>
          </a:extLst>
        </xdr:cNvPr>
        <xdr:cNvSpPr>
          <a:spLocks noChangeArrowheads="1"/>
        </xdr:cNvSpPr>
      </xdr:nvSpPr>
      <xdr:spPr bwMode="auto">
        <a:xfrm>
          <a:off x="933450" y="1150620"/>
          <a:ext cx="3345180" cy="114300"/>
        </a:xfrm>
        <a:prstGeom prst="rightArrow">
          <a:avLst>
            <a:gd name="adj1" fmla="val 50000"/>
            <a:gd name="adj2" fmla="val 1233431"/>
          </a:avLst>
        </a:prstGeom>
        <a:solidFill>
          <a:srgbClr val="FFFFFF"/>
        </a:solidFill>
        <a:ln w="9525" algn="ctr">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ensekirensv\&#29872;&#22659;&#12539;&#23433;&#20840;&#23550;&#31574;&#12464;&#12523;&#12540;&#12503;\&#22269;&#24235;&#35036;&#21161;&#20107;&#26989;\&#12304;&#28797;&#23475;&#12477;&#12501;&#12488;&#12305;%20&#32202;&#24613;&#26178;&#30707;&#27833;&#35069;&#21697;&#20379;&#32102;&#23433;&#23450;&#21270;&#23550;&#31574;&#20107;&#26989;\2025&#24180;&#24230;\&#32068;&#21512;&#21521;&#12369;&#30330;&#20449;\&#27096;&#24335;&#39006;&#65288;&#32068;&#21512;&#12539;&#26989;&#21209;&#22996;&#35351;&#65289;\&#12304;2025&#12305;&#36969;&#29992;&#20581;&#20445;&#31561;&#32026;&#21172;&#21209;&#36027;&#21336;&#20385;.xlsx" TargetMode="External"/><Relationship Id="rId1" Type="http://schemas.openxmlformats.org/officeDocument/2006/relationships/externalLinkPath" Target="file:///\\Zensekirensv\&#29872;&#22659;&#12539;&#23433;&#20840;&#23550;&#31574;&#12464;&#12523;&#12540;&#12503;\&#22269;&#24235;&#35036;&#21161;&#20107;&#26989;\&#12304;&#28797;&#23475;&#12477;&#12501;&#12488;&#12305;%20&#32202;&#24613;&#26178;&#30707;&#27833;&#35069;&#21697;&#20379;&#32102;&#23433;&#23450;&#21270;&#23550;&#31574;&#20107;&#26989;\2025&#24180;&#24230;\&#32068;&#21512;&#21521;&#12369;&#30330;&#20449;\&#27096;&#24335;&#39006;&#65288;&#32068;&#21512;&#12539;&#26989;&#21209;&#22996;&#35351;&#65289;\&#12304;2025&#12305;&#36969;&#29992;&#20581;&#20445;&#31561;&#32026;&#21172;&#21209;&#36027;&#21336;&#203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7FY】労務費単価"/>
      <sheetName val="【R7FY】労務費単価の考え方"/>
    </sheetNames>
    <sheetDataSet>
      <sheetData sheetId="0"/>
      <sheetData sheetId="1">
        <row r="36">
          <cell r="H36">
            <v>162.19999999999999</v>
          </cell>
        </row>
        <row r="57">
          <cell r="H57">
            <v>1.35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5F05B-A2D4-42E3-967A-9D8D91757429}">
  <dimension ref="A1:O21"/>
  <sheetViews>
    <sheetView topLeftCell="A4" zoomScaleNormal="100" workbookViewId="0">
      <selection activeCell="T10" sqref="T10"/>
    </sheetView>
  </sheetViews>
  <sheetFormatPr defaultRowHeight="13" x14ac:dyDescent="0.2"/>
  <cols>
    <col min="1" max="1" width="22.6328125" customWidth="1"/>
    <col min="2" max="3" width="8.6328125" customWidth="1"/>
    <col min="4" max="4" width="14.6328125" customWidth="1"/>
    <col min="5" max="15" width="3.08984375" customWidth="1"/>
  </cols>
  <sheetData>
    <row r="1" spans="1:15" ht="33" customHeight="1" x14ac:dyDescent="0.2">
      <c r="A1" s="84" t="s">
        <v>0</v>
      </c>
      <c r="B1" s="84"/>
      <c r="C1" s="84"/>
      <c r="D1" s="84"/>
      <c r="E1" s="84"/>
      <c r="F1" s="84"/>
      <c r="G1" s="84"/>
      <c r="H1" s="84"/>
      <c r="I1" s="84"/>
      <c r="J1" s="84"/>
      <c r="K1" s="84"/>
      <c r="L1" s="84"/>
      <c r="M1" s="84"/>
      <c r="N1" s="84"/>
      <c r="O1" s="84"/>
    </row>
    <row r="2" spans="1:15" ht="15.75" customHeight="1" x14ac:dyDescent="0.2">
      <c r="A2" s="4"/>
      <c r="B2" s="4"/>
      <c r="C2" s="4"/>
      <c r="D2" s="4"/>
    </row>
    <row r="3" spans="1:15" ht="15.75" customHeight="1" x14ac:dyDescent="0.2">
      <c r="F3" s="85" t="s">
        <v>28</v>
      </c>
      <c r="G3" s="85"/>
      <c r="H3" s="85"/>
      <c r="I3" s="86"/>
      <c r="J3" s="86"/>
      <c r="K3" s="2" t="s">
        <v>25</v>
      </c>
      <c r="L3" s="2"/>
      <c r="M3" s="2" t="s">
        <v>29</v>
      </c>
      <c r="N3" s="2"/>
      <c r="O3" s="2" t="s">
        <v>27</v>
      </c>
    </row>
    <row r="4" spans="1:15" ht="15.75" customHeight="1" thickBot="1" x14ac:dyDescent="0.25">
      <c r="D4" s="2"/>
    </row>
    <row r="5" spans="1:15" ht="31.5" customHeight="1" thickBot="1" x14ac:dyDescent="0.25">
      <c r="A5" s="1"/>
      <c r="B5" s="1"/>
      <c r="C5" s="1"/>
      <c r="E5" s="91" t="s">
        <v>30</v>
      </c>
      <c r="F5" s="92"/>
      <c r="G5" s="92"/>
      <c r="H5" s="87"/>
      <c r="I5" s="87"/>
      <c r="J5" s="67" t="s">
        <v>25</v>
      </c>
      <c r="K5" s="67"/>
      <c r="L5" s="64" t="s">
        <v>26</v>
      </c>
      <c r="M5" s="67" t="s">
        <v>24</v>
      </c>
      <c r="N5" s="67"/>
      <c r="O5" s="68" t="s">
        <v>26</v>
      </c>
    </row>
    <row r="6" spans="1:15" ht="44.25" customHeight="1" x14ac:dyDescent="0.2">
      <c r="A6" s="8" t="s">
        <v>1</v>
      </c>
      <c r="B6" s="10" t="s">
        <v>5</v>
      </c>
      <c r="C6" s="11" t="s">
        <v>4</v>
      </c>
      <c r="D6" s="10" t="s">
        <v>6</v>
      </c>
      <c r="E6" s="96" t="s">
        <v>2</v>
      </c>
      <c r="F6" s="96"/>
      <c r="G6" s="96"/>
      <c r="H6" s="96"/>
      <c r="I6" s="96"/>
      <c r="J6" s="96"/>
      <c r="K6" s="96"/>
      <c r="L6" s="96"/>
      <c r="M6" s="96"/>
      <c r="N6" s="96"/>
      <c r="O6" s="97"/>
    </row>
    <row r="7" spans="1:15" ht="44.25" customHeight="1" x14ac:dyDescent="0.2">
      <c r="A7" s="5"/>
      <c r="B7" s="78"/>
      <c r="C7" s="81"/>
      <c r="D7" s="65" t="e">
        <f>VLOOKUP(B7,【R8FY】労務費単価!B9:H58,IF(C7=0,6,7),FALSE)</f>
        <v>#N/A</v>
      </c>
      <c r="E7" s="98"/>
      <c r="F7" s="98"/>
      <c r="G7" s="98"/>
      <c r="H7" s="98"/>
      <c r="I7" s="98"/>
      <c r="J7" s="98"/>
      <c r="K7" s="98"/>
      <c r="L7" s="98"/>
      <c r="M7" s="98"/>
      <c r="N7" s="98"/>
      <c r="O7" s="99"/>
    </row>
    <row r="8" spans="1:15" ht="44.25" customHeight="1" x14ac:dyDescent="0.2">
      <c r="A8" s="5"/>
      <c r="B8" s="78"/>
      <c r="C8" s="81"/>
      <c r="D8" s="65" t="e">
        <f>VLOOKUP(B8,【R8FY】労務費単価!B10:H59,IF(C8=0,6,7),FALSE)</f>
        <v>#N/A</v>
      </c>
      <c r="E8" s="98"/>
      <c r="F8" s="98"/>
      <c r="G8" s="98"/>
      <c r="H8" s="98"/>
      <c r="I8" s="98"/>
      <c r="J8" s="98"/>
      <c r="K8" s="98"/>
      <c r="L8" s="98"/>
      <c r="M8" s="98"/>
      <c r="N8" s="98"/>
      <c r="O8" s="99"/>
    </row>
    <row r="9" spans="1:15" ht="44.25" customHeight="1" x14ac:dyDescent="0.2">
      <c r="A9" s="5"/>
      <c r="B9" s="78"/>
      <c r="C9" s="81"/>
      <c r="D9" s="65" t="e">
        <f>VLOOKUP(B9,【R8FY】労務費単価!B11:H60,IF(C9=0,6,7),FALSE)</f>
        <v>#N/A</v>
      </c>
      <c r="E9" s="98"/>
      <c r="F9" s="98"/>
      <c r="G9" s="98"/>
      <c r="H9" s="98"/>
      <c r="I9" s="98"/>
      <c r="J9" s="98"/>
      <c r="K9" s="98"/>
      <c r="L9" s="98"/>
      <c r="M9" s="98"/>
      <c r="N9" s="98"/>
      <c r="O9" s="99"/>
    </row>
    <row r="10" spans="1:15" ht="44.25" customHeight="1" thickBot="1" x14ac:dyDescent="0.25">
      <c r="A10" s="6"/>
      <c r="B10" s="79"/>
      <c r="C10" s="82"/>
      <c r="D10" s="66" t="e">
        <f>VLOOKUP(B10,【R8FY】労務費単価!B12:H61,IF(C10=0,6,7),FALSE)</f>
        <v>#N/A</v>
      </c>
      <c r="E10" s="100"/>
      <c r="F10" s="100"/>
      <c r="G10" s="100"/>
      <c r="H10" s="100"/>
      <c r="I10" s="100"/>
      <c r="J10" s="100"/>
      <c r="K10" s="100"/>
      <c r="L10" s="100"/>
      <c r="M10" s="100"/>
      <c r="N10" s="100"/>
      <c r="O10" s="101"/>
    </row>
    <row r="11" spans="1:15" ht="15" customHeight="1" x14ac:dyDescent="0.2">
      <c r="D11" s="63"/>
    </row>
    <row r="12" spans="1:15" s="9" customFormat="1" ht="20.149999999999999" customHeight="1" x14ac:dyDescent="0.2">
      <c r="A12" s="3" t="s">
        <v>32</v>
      </c>
    </row>
    <row r="13" spans="1:15" s="9" customFormat="1" ht="20.149999999999999" customHeight="1" x14ac:dyDescent="0.2">
      <c r="A13" s="3" t="s">
        <v>7</v>
      </c>
    </row>
    <row r="14" spans="1:15" s="9" customFormat="1" ht="20.149999999999999" customHeight="1" x14ac:dyDescent="0.2">
      <c r="A14" s="3" t="s">
        <v>33</v>
      </c>
    </row>
    <row r="15" spans="1:15" s="72" customFormat="1" ht="30.75" customHeight="1" x14ac:dyDescent="0.2">
      <c r="A15" s="83" t="s">
        <v>39</v>
      </c>
    </row>
    <row r="16" spans="1:15" ht="15" customHeight="1" x14ac:dyDescent="0.2"/>
    <row r="17" spans="1:15" ht="15" customHeight="1" x14ac:dyDescent="0.2"/>
    <row r="18" spans="1:15" ht="15" customHeight="1" x14ac:dyDescent="0.2"/>
    <row r="19" spans="1:15" ht="13.5" thickBot="1" x14ac:dyDescent="0.25">
      <c r="A19" t="s">
        <v>38</v>
      </c>
    </row>
    <row r="20" spans="1:15" ht="41.25" customHeight="1" x14ac:dyDescent="0.2">
      <c r="A20" s="8" t="s">
        <v>40</v>
      </c>
      <c r="B20" s="88"/>
      <c r="C20" s="89"/>
      <c r="D20" s="89"/>
      <c r="E20" s="89"/>
      <c r="F20" s="89"/>
      <c r="G20" s="89"/>
      <c r="H20" s="89"/>
      <c r="I20" s="89"/>
      <c r="J20" s="89"/>
      <c r="K20" s="89"/>
      <c r="L20" s="89"/>
      <c r="M20" s="89"/>
      <c r="N20" s="89"/>
      <c r="O20" s="90"/>
    </row>
    <row r="21" spans="1:15" ht="41.25" customHeight="1" thickBot="1" x14ac:dyDescent="0.25">
      <c r="A21" s="7" t="s">
        <v>3</v>
      </c>
      <c r="B21" s="93"/>
      <c r="C21" s="94"/>
      <c r="D21" s="94"/>
      <c r="E21" s="94"/>
      <c r="F21" s="94"/>
      <c r="G21" s="94"/>
      <c r="H21" s="94"/>
      <c r="I21" s="94"/>
      <c r="J21" s="94"/>
      <c r="K21" s="94"/>
      <c r="L21" s="94"/>
      <c r="M21" s="94"/>
      <c r="N21" s="94"/>
      <c r="O21" s="95"/>
    </row>
  </sheetData>
  <mergeCells count="12">
    <mergeCell ref="B21:O21"/>
    <mergeCell ref="E6:O6"/>
    <mergeCell ref="E7:O7"/>
    <mergeCell ref="E8:O8"/>
    <mergeCell ref="E9:O9"/>
    <mergeCell ref="E10:O10"/>
    <mergeCell ref="A1:O1"/>
    <mergeCell ref="F3:H3"/>
    <mergeCell ref="I3:J3"/>
    <mergeCell ref="H5:I5"/>
    <mergeCell ref="B20:O20"/>
    <mergeCell ref="E5:G5"/>
  </mergeCells>
  <phoneticPr fontId="2"/>
  <conditionalFormatting sqref="B20">
    <cfRule type="expression" dxfId="18" priority="11">
      <formula>$B$20=""</formula>
    </cfRule>
  </conditionalFormatting>
  <conditionalFormatting sqref="B21:O21">
    <cfRule type="expression" dxfId="17" priority="10">
      <formula>$B$21=""</formula>
    </cfRule>
  </conditionalFormatting>
  <conditionalFormatting sqref="D7:D10">
    <cfRule type="expression" dxfId="16" priority="15" stopIfTrue="1">
      <formula>ISERROR(D7)</formula>
    </cfRule>
  </conditionalFormatting>
  <conditionalFormatting sqref="H5:I5">
    <cfRule type="expression" dxfId="15" priority="1">
      <formula>$H$5=""</formula>
    </cfRule>
  </conditionalFormatting>
  <conditionalFormatting sqref="I3:J3">
    <cfRule type="expression" dxfId="14" priority="7">
      <formula>$I$3=""</formula>
    </cfRule>
  </conditionalFormatting>
  <conditionalFormatting sqref="K5">
    <cfRule type="expression" dxfId="13" priority="4">
      <formula>$K$5=""</formula>
    </cfRule>
  </conditionalFormatting>
  <conditionalFormatting sqref="L3">
    <cfRule type="expression" dxfId="12" priority="6">
      <formula>$L$3=""</formula>
    </cfRule>
  </conditionalFormatting>
  <conditionalFormatting sqref="N3">
    <cfRule type="expression" dxfId="11" priority="5">
      <formula>$N$3=""</formula>
    </cfRule>
  </conditionalFormatting>
  <conditionalFormatting sqref="N5">
    <cfRule type="expression" dxfId="10" priority="2">
      <formula>$N$5=""</formula>
    </cfRule>
  </conditionalFormatting>
  <pageMargins left="0.74803149606299213" right="0.55118110236220474" top="0.98425196850393704" bottom="0.98425196850393704" header="0.51181102362204722" footer="0.51181102362204722"/>
  <pageSetup paperSize="9" orientation="portrait" horizontalDpi="300" verticalDpi="300" r:id="rId1"/>
  <headerFooter alignWithMargins="0">
    <oddHeader>&amp;R（別紙９）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BEFAE-4066-4082-8D62-BE6C244132E1}">
  <sheetPr>
    <tabColor rgb="FFFFC000"/>
  </sheetPr>
  <dimension ref="A1:O22"/>
  <sheetViews>
    <sheetView tabSelected="1" zoomScaleNormal="100" workbookViewId="0">
      <selection activeCell="P7" sqref="P7"/>
    </sheetView>
  </sheetViews>
  <sheetFormatPr defaultRowHeight="13" x14ac:dyDescent="0.2"/>
  <cols>
    <col min="1" max="1" width="22.6328125" customWidth="1"/>
    <col min="2" max="3" width="8.6328125" customWidth="1"/>
    <col min="4" max="4" width="14.6328125" customWidth="1"/>
    <col min="5" max="13" width="3.08984375" customWidth="1"/>
    <col min="14" max="14" width="3.36328125" customWidth="1"/>
    <col min="15" max="15" width="3.08984375" customWidth="1"/>
  </cols>
  <sheetData>
    <row r="1" spans="1:15" ht="33" customHeight="1" x14ac:dyDescent="0.2">
      <c r="A1" s="84" t="s">
        <v>0</v>
      </c>
      <c r="B1" s="84"/>
      <c r="C1" s="84"/>
      <c r="D1" s="84"/>
      <c r="E1" s="84"/>
      <c r="F1" s="84"/>
      <c r="G1" s="84"/>
      <c r="H1" s="84"/>
      <c r="I1" s="84"/>
      <c r="J1" s="84"/>
      <c r="K1" s="84"/>
      <c r="L1" s="84"/>
      <c r="M1" s="84"/>
      <c r="N1" s="84"/>
      <c r="O1" s="84"/>
    </row>
    <row r="2" spans="1:15" ht="15.75" customHeight="1" x14ac:dyDescent="0.2">
      <c r="A2" s="4"/>
      <c r="B2" s="4"/>
      <c r="C2" s="4"/>
      <c r="D2" s="4"/>
    </row>
    <row r="3" spans="1:15" ht="17.25" customHeight="1" x14ac:dyDescent="0.2">
      <c r="F3" s="85" t="s">
        <v>28</v>
      </c>
      <c r="G3" s="85"/>
      <c r="H3" s="85"/>
      <c r="I3" s="106">
        <v>2027</v>
      </c>
      <c r="J3" s="106"/>
      <c r="K3" s="2" t="s">
        <v>25</v>
      </c>
      <c r="L3" s="76">
        <v>2</v>
      </c>
      <c r="M3" s="2" t="s">
        <v>29</v>
      </c>
      <c r="N3" s="76">
        <v>19</v>
      </c>
      <c r="O3" s="2" t="s">
        <v>27</v>
      </c>
    </row>
    <row r="4" spans="1:15" ht="15.75" customHeight="1" thickBot="1" x14ac:dyDescent="0.25">
      <c r="D4" s="2"/>
    </row>
    <row r="5" spans="1:15" ht="31.5" customHeight="1" thickBot="1" x14ac:dyDescent="0.25">
      <c r="A5" s="1"/>
      <c r="B5" s="1"/>
      <c r="C5" s="1"/>
      <c r="E5" s="91" t="s">
        <v>30</v>
      </c>
      <c r="F5" s="92"/>
      <c r="G5" s="92"/>
      <c r="H5" s="105">
        <v>2026</v>
      </c>
      <c r="I5" s="105"/>
      <c r="J5" s="67" t="s">
        <v>25</v>
      </c>
      <c r="K5" s="75">
        <v>10</v>
      </c>
      <c r="L5" s="64" t="s">
        <v>26</v>
      </c>
      <c r="M5" s="67" t="s">
        <v>24</v>
      </c>
      <c r="N5" s="75">
        <v>1</v>
      </c>
      <c r="O5" s="68" t="s">
        <v>26</v>
      </c>
    </row>
    <row r="6" spans="1:15" ht="44.25" customHeight="1" x14ac:dyDescent="0.2">
      <c r="A6" s="8" t="s">
        <v>1</v>
      </c>
      <c r="B6" s="10" t="s">
        <v>5</v>
      </c>
      <c r="C6" s="11" t="s">
        <v>4</v>
      </c>
      <c r="D6" s="10" t="s">
        <v>6</v>
      </c>
      <c r="E6" s="96" t="s">
        <v>2</v>
      </c>
      <c r="F6" s="96"/>
      <c r="G6" s="96"/>
      <c r="H6" s="96"/>
      <c r="I6" s="96"/>
      <c r="J6" s="96"/>
      <c r="K6" s="96"/>
      <c r="L6" s="96"/>
      <c r="M6" s="96"/>
      <c r="N6" s="96"/>
      <c r="O6" s="97"/>
    </row>
    <row r="7" spans="1:15" ht="44.25" customHeight="1" x14ac:dyDescent="0.2">
      <c r="A7" s="73" t="s">
        <v>37</v>
      </c>
      <c r="B7" s="77">
        <v>15</v>
      </c>
      <c r="C7" s="80">
        <v>2</v>
      </c>
      <c r="D7" s="74">
        <f>VLOOKUP(B7,【R8FY】労務費単価!B9:H58,IF(C7=0,6,7),FALSE)</f>
        <v>1510</v>
      </c>
      <c r="E7" s="107" t="s">
        <v>41</v>
      </c>
      <c r="F7" s="107"/>
      <c r="G7" s="107"/>
      <c r="H7" s="107"/>
      <c r="I7" s="107"/>
      <c r="J7" s="107"/>
      <c r="K7" s="107"/>
      <c r="L7" s="107"/>
      <c r="M7" s="107"/>
      <c r="N7" s="107"/>
      <c r="O7" s="108"/>
    </row>
    <row r="8" spans="1:15" ht="44.25" customHeight="1" x14ac:dyDescent="0.2">
      <c r="A8" s="73" t="s">
        <v>37</v>
      </c>
      <c r="B8" s="77">
        <v>16</v>
      </c>
      <c r="C8" s="80">
        <v>2</v>
      </c>
      <c r="D8" s="74">
        <f>VLOOKUP(B8,【R8FY】労務費単価!B10:H59,IF(C8=0,6,7),FALSE)</f>
        <v>1590</v>
      </c>
      <c r="E8" s="107" t="s">
        <v>43</v>
      </c>
      <c r="F8" s="107"/>
      <c r="G8" s="107"/>
      <c r="H8" s="107"/>
      <c r="I8" s="107"/>
      <c r="J8" s="107"/>
      <c r="K8" s="107"/>
      <c r="L8" s="107"/>
      <c r="M8" s="107"/>
      <c r="N8" s="107"/>
      <c r="O8" s="108"/>
    </row>
    <row r="9" spans="1:15" ht="44.25" customHeight="1" x14ac:dyDescent="0.2">
      <c r="A9" s="70"/>
      <c r="B9" s="78"/>
      <c r="C9" s="81"/>
      <c r="D9" s="65" t="e">
        <f>VLOOKUP(B9,【R8FY】労務費単価!B11:H60,IF(C9=0,6,7),FALSE)</f>
        <v>#N/A</v>
      </c>
      <c r="E9" s="98"/>
      <c r="F9" s="98"/>
      <c r="G9" s="98"/>
      <c r="H9" s="98"/>
      <c r="I9" s="98"/>
      <c r="J9" s="98"/>
      <c r="K9" s="98"/>
      <c r="L9" s="98"/>
      <c r="M9" s="98"/>
      <c r="N9" s="98"/>
      <c r="O9" s="99"/>
    </row>
    <row r="10" spans="1:15" ht="44.25" customHeight="1" thickBot="1" x14ac:dyDescent="0.25">
      <c r="A10" s="71"/>
      <c r="B10" s="79"/>
      <c r="C10" s="82"/>
      <c r="D10" s="66" t="e">
        <f>VLOOKUP(B10,【R8FY】労務費単価!B12:H61,IF(C10=0,6,7),FALSE)</f>
        <v>#N/A</v>
      </c>
      <c r="E10" s="100"/>
      <c r="F10" s="100"/>
      <c r="G10" s="100"/>
      <c r="H10" s="100"/>
      <c r="I10" s="100"/>
      <c r="J10" s="100"/>
      <c r="K10" s="100"/>
      <c r="L10" s="100"/>
      <c r="M10" s="100"/>
      <c r="N10" s="100"/>
      <c r="O10" s="101"/>
    </row>
    <row r="11" spans="1:15" ht="15.75" customHeight="1" x14ac:dyDescent="0.2">
      <c r="D11" s="63"/>
    </row>
    <row r="12" spans="1:15" s="9" customFormat="1" ht="20.149999999999999" customHeight="1" x14ac:dyDescent="0.2">
      <c r="A12" s="3" t="s">
        <v>32</v>
      </c>
    </row>
    <row r="13" spans="1:15" s="9" customFormat="1" ht="20.149999999999999" customHeight="1" x14ac:dyDescent="0.2">
      <c r="A13" s="3" t="s">
        <v>7</v>
      </c>
    </row>
    <row r="14" spans="1:15" s="9" customFormat="1" ht="20.149999999999999" customHeight="1" x14ac:dyDescent="0.2">
      <c r="A14" s="3" t="s">
        <v>33</v>
      </c>
    </row>
    <row r="15" spans="1:15" s="9" customFormat="1" ht="30" customHeight="1" x14ac:dyDescent="0.2">
      <c r="A15" s="69" t="s">
        <v>31</v>
      </c>
    </row>
    <row r="16" spans="1:15" ht="15" customHeight="1" x14ac:dyDescent="0.2"/>
    <row r="17" spans="1:15" ht="15" customHeight="1" x14ac:dyDescent="0.2"/>
    <row r="18" spans="1:15" ht="15" customHeight="1" x14ac:dyDescent="0.2"/>
    <row r="19" spans="1:15" x14ac:dyDescent="0.2">
      <c r="A19" t="s">
        <v>38</v>
      </c>
    </row>
    <row r="20" spans="1:15" ht="5.15" customHeight="1" thickBot="1" x14ac:dyDescent="0.25"/>
    <row r="21" spans="1:15" ht="41.25" customHeight="1" x14ac:dyDescent="0.2">
      <c r="A21" s="8" t="s">
        <v>42</v>
      </c>
      <c r="B21" s="109" t="s">
        <v>35</v>
      </c>
      <c r="C21" s="110"/>
      <c r="D21" s="110"/>
      <c r="E21" s="110"/>
      <c r="F21" s="110"/>
      <c r="G21" s="110"/>
      <c r="H21" s="110"/>
      <c r="I21" s="110"/>
      <c r="J21" s="110"/>
      <c r="K21" s="110"/>
      <c r="L21" s="110"/>
      <c r="M21" s="110"/>
      <c r="N21" s="110"/>
      <c r="O21" s="111"/>
    </row>
    <row r="22" spans="1:15" ht="41.25" customHeight="1" thickBot="1" x14ac:dyDescent="0.25">
      <c r="A22" s="7" t="s">
        <v>3</v>
      </c>
      <c r="B22" s="102" t="s">
        <v>34</v>
      </c>
      <c r="C22" s="103"/>
      <c r="D22" s="103"/>
      <c r="E22" s="103"/>
      <c r="F22" s="103"/>
      <c r="G22" s="103"/>
      <c r="H22" s="103"/>
      <c r="I22" s="103"/>
      <c r="J22" s="103"/>
      <c r="K22" s="103"/>
      <c r="L22" s="103"/>
      <c r="M22" s="103"/>
      <c r="N22" s="103"/>
      <c r="O22" s="104"/>
    </row>
  </sheetData>
  <mergeCells count="12">
    <mergeCell ref="A1:O1"/>
    <mergeCell ref="B22:O22"/>
    <mergeCell ref="E5:G5"/>
    <mergeCell ref="H5:I5"/>
    <mergeCell ref="E6:O6"/>
    <mergeCell ref="F3:H3"/>
    <mergeCell ref="I3:J3"/>
    <mergeCell ref="E7:O7"/>
    <mergeCell ref="E8:O8"/>
    <mergeCell ref="E9:O9"/>
    <mergeCell ref="E10:O10"/>
    <mergeCell ref="B21:O21"/>
  </mergeCells>
  <phoneticPr fontId="2"/>
  <conditionalFormatting sqref="B21">
    <cfRule type="expression" dxfId="9" priority="9">
      <formula>$B$21=""</formula>
    </cfRule>
  </conditionalFormatting>
  <conditionalFormatting sqref="B22:O22">
    <cfRule type="expression" dxfId="8" priority="8">
      <formula>$B$22=""</formula>
    </cfRule>
  </conditionalFormatting>
  <conditionalFormatting sqref="D7:D10">
    <cfRule type="expression" dxfId="7" priority="13" stopIfTrue="1">
      <formula>ISERROR(D7)</formula>
    </cfRule>
  </conditionalFormatting>
  <conditionalFormatting sqref="H5:I5">
    <cfRule type="expression" dxfId="6" priority="1">
      <formula>$H$5=""</formula>
    </cfRule>
  </conditionalFormatting>
  <conditionalFormatting sqref="I3:J3 L3 N3">
    <cfRule type="expression" dxfId="5" priority="21">
      <formula>#REF!=""</formula>
    </cfRule>
  </conditionalFormatting>
  <conditionalFormatting sqref="I3:J3">
    <cfRule type="expression" dxfId="4" priority="4">
      <formula>$I$3=""</formula>
    </cfRule>
  </conditionalFormatting>
  <conditionalFormatting sqref="K5">
    <cfRule type="expression" dxfId="3" priority="7">
      <formula>$K$5=""</formula>
    </cfRule>
  </conditionalFormatting>
  <conditionalFormatting sqref="L3">
    <cfRule type="expression" dxfId="2" priority="3">
      <formula>$L$3=""</formula>
    </cfRule>
  </conditionalFormatting>
  <conditionalFormatting sqref="N3">
    <cfRule type="expression" dxfId="1" priority="2">
      <formula>$N$3=""</formula>
    </cfRule>
  </conditionalFormatting>
  <conditionalFormatting sqref="N5">
    <cfRule type="expression" dxfId="0" priority="6">
      <formula>$N$5=""</formula>
    </cfRule>
  </conditionalFormatting>
  <pageMargins left="0.74803149606299213" right="0.55118110236220474" top="0.98425196850393704" bottom="0.98425196850393704" header="0.51181102362204722" footer="0.51181102362204722"/>
  <pageSetup paperSize="9" orientation="portrait" horizontalDpi="300" verticalDpi="300" r:id="rId1"/>
  <headerFooter alignWithMargins="0">
    <oddHeader>&amp;R（別紙9）</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59CC8-269E-4F41-A104-5D1069E39073}">
  <sheetPr>
    <tabColor rgb="FFFFFF00"/>
    <pageSetUpPr fitToPage="1"/>
  </sheetPr>
  <dimension ref="A1:M58"/>
  <sheetViews>
    <sheetView view="pageBreakPreview" topLeftCell="A3" zoomScaleNormal="85" zoomScaleSheetLayoutView="100" workbookViewId="0">
      <selection activeCell="H28" sqref="H28"/>
    </sheetView>
  </sheetViews>
  <sheetFormatPr defaultColWidth="9" defaultRowHeight="12" x14ac:dyDescent="0.2"/>
  <cols>
    <col min="1" max="1" width="1.6328125" style="12" customWidth="1"/>
    <col min="2" max="2" width="10.6328125" style="12" customWidth="1"/>
    <col min="3" max="7" width="10.6328125" style="13" customWidth="1"/>
    <col min="8" max="13" width="10.6328125" style="12" customWidth="1"/>
    <col min="14" max="16384" width="9" style="12"/>
  </cols>
  <sheetData>
    <row r="1" spans="1:13" ht="20.5" hidden="1" customHeight="1" x14ac:dyDescent="0.2">
      <c r="G1" s="13" t="s">
        <v>8</v>
      </c>
      <c r="I1" s="12" t="s">
        <v>9</v>
      </c>
    </row>
    <row r="2" spans="1:13" ht="29.5" hidden="1" customHeight="1" x14ac:dyDescent="0.2">
      <c r="A2" s="12" t="s">
        <v>10</v>
      </c>
      <c r="C2" s="116" t="s">
        <v>10</v>
      </c>
      <c r="D2" s="116"/>
      <c r="E2" s="14"/>
      <c r="F2" s="14"/>
      <c r="G2" s="15">
        <f>[1]【R7FY】労務費単価の考え方!H57</f>
        <v>1.35</v>
      </c>
      <c r="H2" s="16" t="s">
        <v>11</v>
      </c>
      <c r="I2" s="17">
        <f>[1]【R7FY】労務費単価の考え方!H36</f>
        <v>162.19999999999999</v>
      </c>
    </row>
    <row r="3" spans="1:13" ht="24" customHeight="1" x14ac:dyDescent="0.2">
      <c r="C3" s="14"/>
      <c r="D3" s="14"/>
      <c r="E3" s="14"/>
      <c r="F3" s="14"/>
      <c r="G3" s="18"/>
      <c r="H3" s="19"/>
      <c r="I3" s="20"/>
      <c r="L3" s="12" t="s">
        <v>12</v>
      </c>
    </row>
    <row r="4" spans="1:13" ht="24" customHeight="1" x14ac:dyDescent="0.2">
      <c r="B4" s="117" t="s">
        <v>36</v>
      </c>
      <c r="C4" s="118"/>
      <c r="D4" s="118"/>
      <c r="E4" s="118"/>
      <c r="F4" s="118"/>
      <c r="G4" s="118"/>
      <c r="H4" s="119"/>
      <c r="I4" s="119"/>
      <c r="J4" s="119"/>
      <c r="K4" s="119"/>
      <c r="L4" s="119"/>
    </row>
    <row r="5" spans="1:13" ht="24" customHeight="1" thickBot="1" x14ac:dyDescent="0.25">
      <c r="B5" s="21"/>
      <c r="C5" s="12"/>
      <c r="D5" s="12"/>
      <c r="E5" s="12"/>
      <c r="F5" s="12"/>
      <c r="G5" s="12"/>
      <c r="H5" s="22" t="s">
        <v>10</v>
      </c>
      <c r="I5" s="22" t="s">
        <v>10</v>
      </c>
    </row>
    <row r="6" spans="1:13" ht="36" customHeight="1" x14ac:dyDescent="0.2">
      <c r="B6" s="120" t="s">
        <v>13</v>
      </c>
      <c r="C6" s="121"/>
      <c r="D6" s="121"/>
      <c r="E6" s="121"/>
      <c r="F6" s="122"/>
      <c r="G6" s="123" t="s">
        <v>14</v>
      </c>
      <c r="H6" s="124"/>
      <c r="I6" s="125" t="s">
        <v>15</v>
      </c>
      <c r="J6" s="126"/>
      <c r="K6" s="126"/>
      <c r="L6" s="127" t="s">
        <v>16</v>
      </c>
    </row>
    <row r="7" spans="1:13" ht="24" customHeight="1" x14ac:dyDescent="0.2">
      <c r="B7" s="130" t="s">
        <v>17</v>
      </c>
      <c r="C7" s="23" t="s">
        <v>18</v>
      </c>
      <c r="D7" s="132" t="s">
        <v>18</v>
      </c>
      <c r="E7" s="113"/>
      <c r="F7" s="133"/>
      <c r="G7" s="134" t="s">
        <v>19</v>
      </c>
      <c r="H7" s="136" t="s">
        <v>20</v>
      </c>
      <c r="I7" s="112" t="s">
        <v>21</v>
      </c>
      <c r="J7" s="113"/>
      <c r="K7" s="113"/>
      <c r="L7" s="128"/>
    </row>
    <row r="8" spans="1:13" ht="25.9" customHeight="1" thickBot="1" x14ac:dyDescent="0.25">
      <c r="B8" s="131"/>
      <c r="C8" s="24"/>
      <c r="D8" s="114" t="s">
        <v>22</v>
      </c>
      <c r="E8" s="115"/>
      <c r="F8" s="115"/>
      <c r="G8" s="135"/>
      <c r="H8" s="137"/>
      <c r="I8" s="115" t="s">
        <v>22</v>
      </c>
      <c r="J8" s="115"/>
      <c r="K8" s="115"/>
      <c r="L8" s="129"/>
    </row>
    <row r="9" spans="1:13" ht="24" customHeight="1" x14ac:dyDescent="0.2">
      <c r="B9" s="25">
        <v>1</v>
      </c>
      <c r="C9" s="26">
        <v>58000</v>
      </c>
      <c r="D9" s="27"/>
      <c r="E9" s="28" t="s">
        <v>23</v>
      </c>
      <c r="F9" s="29">
        <v>63000</v>
      </c>
      <c r="G9" s="30">
        <v>360</v>
      </c>
      <c r="H9" s="31">
        <f>ROUNDDOWN(C9*$G$2/$I$2,-1)</f>
        <v>480</v>
      </c>
      <c r="I9" s="32" t="s">
        <v>10</v>
      </c>
      <c r="J9" s="33" t="s">
        <v>24</v>
      </c>
      <c r="K9" s="32">
        <f>F9*G2</f>
        <v>85050</v>
      </c>
      <c r="L9" s="34">
        <f>ROUNDDOWN(C9*$G$2/$I$2,-1)</f>
        <v>480</v>
      </c>
    </row>
    <row r="10" spans="1:13" ht="24" customHeight="1" x14ac:dyDescent="0.2">
      <c r="B10" s="35">
        <v>2</v>
      </c>
      <c r="C10" s="36">
        <v>68000</v>
      </c>
      <c r="D10" s="27">
        <v>63000</v>
      </c>
      <c r="E10" s="28" t="s">
        <v>23</v>
      </c>
      <c r="F10" s="37">
        <v>73000</v>
      </c>
      <c r="G10" s="38">
        <v>420</v>
      </c>
      <c r="H10" s="39">
        <v>570</v>
      </c>
      <c r="I10" s="40">
        <f>D10*G2</f>
        <v>85050</v>
      </c>
      <c r="J10" s="41" t="s">
        <v>24</v>
      </c>
      <c r="K10" s="40">
        <f>F10*G2</f>
        <v>98550</v>
      </c>
      <c r="L10" s="42">
        <v>570</v>
      </c>
      <c r="M10" s="43"/>
    </row>
    <row r="11" spans="1:13" ht="24" customHeight="1" x14ac:dyDescent="0.2">
      <c r="B11" s="35">
        <v>3</v>
      </c>
      <c r="C11" s="36">
        <v>78000</v>
      </c>
      <c r="D11" s="44">
        <v>73000</v>
      </c>
      <c r="E11" s="28" t="s">
        <v>23</v>
      </c>
      <c r="F11" s="37">
        <v>83000</v>
      </c>
      <c r="G11" s="38">
        <v>480</v>
      </c>
      <c r="H11" s="39">
        <v>650</v>
      </c>
      <c r="I11" s="40">
        <f>D11*G2</f>
        <v>98550</v>
      </c>
      <c r="J11" s="41" t="s">
        <v>24</v>
      </c>
      <c r="K11" s="40">
        <f>F11*G2</f>
        <v>112050.00000000001</v>
      </c>
      <c r="L11" s="42">
        <v>650</v>
      </c>
      <c r="M11" s="43"/>
    </row>
    <row r="12" spans="1:13" ht="24" customHeight="1" x14ac:dyDescent="0.2">
      <c r="B12" s="35">
        <v>4</v>
      </c>
      <c r="C12" s="36">
        <v>88000</v>
      </c>
      <c r="D12" s="44">
        <v>83000</v>
      </c>
      <c r="E12" s="28" t="s">
        <v>23</v>
      </c>
      <c r="F12" s="37">
        <v>93000</v>
      </c>
      <c r="G12" s="38">
        <f t="shared" ref="G12:G14" si="0">ROUNDDOWN(C12/$I$2,-1)</f>
        <v>540</v>
      </c>
      <c r="H12" s="39">
        <v>740</v>
      </c>
      <c r="I12" s="40">
        <f>D12*G2</f>
        <v>112050.00000000001</v>
      </c>
      <c r="J12" s="41" t="s">
        <v>24</v>
      </c>
      <c r="K12" s="40">
        <f>F12*G2</f>
        <v>125550.00000000001</v>
      </c>
      <c r="L12" s="42">
        <v>740</v>
      </c>
      <c r="M12" s="43"/>
    </row>
    <row r="13" spans="1:13" ht="24" customHeight="1" x14ac:dyDescent="0.2">
      <c r="B13" s="35">
        <v>5</v>
      </c>
      <c r="C13" s="36">
        <v>98000</v>
      </c>
      <c r="D13" s="44">
        <v>93000</v>
      </c>
      <c r="E13" s="28" t="s">
        <v>23</v>
      </c>
      <c r="F13" s="37">
        <v>101000</v>
      </c>
      <c r="G13" s="38">
        <v>610</v>
      </c>
      <c r="H13" s="39">
        <v>820</v>
      </c>
      <c r="I13" s="40">
        <f>D13*G2</f>
        <v>125550.00000000001</v>
      </c>
      <c r="J13" s="41" t="s">
        <v>24</v>
      </c>
      <c r="K13" s="40">
        <f>F13*G2</f>
        <v>136350</v>
      </c>
      <c r="L13" s="42">
        <v>820</v>
      </c>
      <c r="M13" s="43"/>
    </row>
    <row r="14" spans="1:13" ht="24" customHeight="1" x14ac:dyDescent="0.2">
      <c r="B14" s="35">
        <v>6</v>
      </c>
      <c r="C14" s="36">
        <v>104000</v>
      </c>
      <c r="D14" s="44">
        <v>101000</v>
      </c>
      <c r="E14" s="28" t="s">
        <v>23</v>
      </c>
      <c r="F14" s="37">
        <v>107000</v>
      </c>
      <c r="G14" s="38">
        <f t="shared" si="0"/>
        <v>640</v>
      </c>
      <c r="H14" s="39">
        <v>870</v>
      </c>
      <c r="I14" s="40">
        <f>D14*G2</f>
        <v>136350</v>
      </c>
      <c r="J14" s="41" t="s">
        <v>24</v>
      </c>
      <c r="K14" s="40">
        <f>F14*G2</f>
        <v>144450</v>
      </c>
      <c r="L14" s="42">
        <v>870</v>
      </c>
      <c r="M14" s="43"/>
    </row>
    <row r="15" spans="1:13" ht="24" customHeight="1" x14ac:dyDescent="0.2">
      <c r="B15" s="35">
        <v>7</v>
      </c>
      <c r="C15" s="36">
        <v>110000</v>
      </c>
      <c r="D15" s="44">
        <v>107000</v>
      </c>
      <c r="E15" s="28" t="s">
        <v>23</v>
      </c>
      <c r="F15" s="37">
        <v>114000</v>
      </c>
      <c r="G15" s="38">
        <v>680</v>
      </c>
      <c r="H15" s="39">
        <v>920</v>
      </c>
      <c r="I15" s="40">
        <f>D15*G2</f>
        <v>144450</v>
      </c>
      <c r="J15" s="41" t="s">
        <v>24</v>
      </c>
      <c r="K15" s="40">
        <f>F15*G2</f>
        <v>153900</v>
      </c>
      <c r="L15" s="42">
        <v>920</v>
      </c>
      <c r="M15" s="43"/>
    </row>
    <row r="16" spans="1:13" ht="24" customHeight="1" x14ac:dyDescent="0.2">
      <c r="B16" s="35">
        <v>8</v>
      </c>
      <c r="C16" s="36">
        <v>118000</v>
      </c>
      <c r="D16" s="44">
        <v>114000</v>
      </c>
      <c r="E16" s="28" t="s">
        <v>23</v>
      </c>
      <c r="F16" s="37">
        <v>122000</v>
      </c>
      <c r="G16" s="38">
        <v>730</v>
      </c>
      <c r="H16" s="39">
        <v>990</v>
      </c>
      <c r="I16" s="40">
        <f>D16*G2</f>
        <v>153900</v>
      </c>
      <c r="J16" s="41" t="s">
        <v>24</v>
      </c>
      <c r="K16" s="40">
        <f>F16*G2</f>
        <v>164700</v>
      </c>
      <c r="L16" s="42">
        <v>990</v>
      </c>
      <c r="M16" s="43"/>
    </row>
    <row r="17" spans="2:13" ht="24" customHeight="1" x14ac:dyDescent="0.2">
      <c r="B17" s="35">
        <v>9</v>
      </c>
      <c r="C17" s="36">
        <v>126000</v>
      </c>
      <c r="D17" s="44">
        <v>122000</v>
      </c>
      <c r="E17" s="28" t="s">
        <v>23</v>
      </c>
      <c r="F17" s="37">
        <v>130000</v>
      </c>
      <c r="G17" s="38">
        <v>780</v>
      </c>
      <c r="H17" s="39">
        <v>1050</v>
      </c>
      <c r="I17" s="40">
        <f>D17*G2</f>
        <v>164700</v>
      </c>
      <c r="J17" s="41" t="s">
        <v>24</v>
      </c>
      <c r="K17" s="40">
        <f>F17*G2</f>
        <v>175500</v>
      </c>
      <c r="L17" s="42">
        <v>1050</v>
      </c>
      <c r="M17" s="43"/>
    </row>
    <row r="18" spans="2:13" ht="24" customHeight="1" x14ac:dyDescent="0.2">
      <c r="B18" s="35">
        <v>10</v>
      </c>
      <c r="C18" s="36">
        <v>134000</v>
      </c>
      <c r="D18" s="44">
        <v>130000</v>
      </c>
      <c r="E18" s="28" t="s">
        <v>23</v>
      </c>
      <c r="F18" s="37">
        <v>138000</v>
      </c>
      <c r="G18" s="38">
        <v>830</v>
      </c>
      <c r="H18" s="39">
        <v>1120</v>
      </c>
      <c r="I18" s="40">
        <f>D18*G2</f>
        <v>175500</v>
      </c>
      <c r="J18" s="41" t="s">
        <v>24</v>
      </c>
      <c r="K18" s="40">
        <f>F18*G2</f>
        <v>186300</v>
      </c>
      <c r="L18" s="42">
        <v>1120</v>
      </c>
      <c r="M18" s="43"/>
    </row>
    <row r="19" spans="2:13" ht="24" customHeight="1" x14ac:dyDescent="0.2">
      <c r="B19" s="35">
        <v>11</v>
      </c>
      <c r="C19" s="36">
        <v>142000</v>
      </c>
      <c r="D19" s="44">
        <v>138000</v>
      </c>
      <c r="E19" s="28" t="s">
        <v>23</v>
      </c>
      <c r="F19" s="37">
        <v>146000</v>
      </c>
      <c r="G19" s="38">
        <v>880</v>
      </c>
      <c r="H19" s="39">
        <v>1190</v>
      </c>
      <c r="I19" s="40">
        <f>D19*G2</f>
        <v>186300</v>
      </c>
      <c r="J19" s="41" t="s">
        <v>24</v>
      </c>
      <c r="K19" s="40">
        <f>F19*G2</f>
        <v>197100</v>
      </c>
      <c r="L19" s="42">
        <v>1190</v>
      </c>
      <c r="M19" s="43"/>
    </row>
    <row r="20" spans="2:13" ht="24" customHeight="1" x14ac:dyDescent="0.2">
      <c r="B20" s="35">
        <v>12</v>
      </c>
      <c r="C20" s="36">
        <v>150000</v>
      </c>
      <c r="D20" s="44">
        <v>146000</v>
      </c>
      <c r="E20" s="28" t="s">
        <v>23</v>
      </c>
      <c r="F20" s="37">
        <v>155000</v>
      </c>
      <c r="G20" s="38">
        <v>930</v>
      </c>
      <c r="H20" s="39">
        <v>1260</v>
      </c>
      <c r="I20" s="40">
        <f>D20*G2</f>
        <v>197100</v>
      </c>
      <c r="J20" s="41" t="s">
        <v>24</v>
      </c>
      <c r="K20" s="40">
        <f>F20*G2</f>
        <v>209250</v>
      </c>
      <c r="L20" s="42">
        <v>1260</v>
      </c>
      <c r="M20" s="43"/>
    </row>
    <row r="21" spans="2:13" ht="24" customHeight="1" x14ac:dyDescent="0.2">
      <c r="B21" s="35">
        <v>13</v>
      </c>
      <c r="C21" s="36">
        <v>160000</v>
      </c>
      <c r="D21" s="44">
        <v>155000</v>
      </c>
      <c r="E21" s="28" t="s">
        <v>23</v>
      </c>
      <c r="F21" s="37">
        <v>165000</v>
      </c>
      <c r="G21" s="38">
        <v>990</v>
      </c>
      <c r="H21" s="39">
        <v>1340</v>
      </c>
      <c r="I21" s="40">
        <f>D21*G2</f>
        <v>209250</v>
      </c>
      <c r="J21" s="41" t="s">
        <v>24</v>
      </c>
      <c r="K21" s="40">
        <f>F21*G2</f>
        <v>222750.00000000003</v>
      </c>
      <c r="L21" s="42">
        <v>1340</v>
      </c>
      <c r="M21" s="43"/>
    </row>
    <row r="22" spans="2:13" ht="24" customHeight="1" x14ac:dyDescent="0.2">
      <c r="B22" s="35">
        <v>14</v>
      </c>
      <c r="C22" s="36">
        <v>170000</v>
      </c>
      <c r="D22" s="44">
        <v>165000</v>
      </c>
      <c r="E22" s="28" t="s">
        <v>23</v>
      </c>
      <c r="F22" s="37">
        <v>175000</v>
      </c>
      <c r="G22" s="38">
        <v>1050</v>
      </c>
      <c r="H22" s="39">
        <v>1420</v>
      </c>
      <c r="I22" s="40">
        <f>D22*G2</f>
        <v>222750.00000000003</v>
      </c>
      <c r="J22" s="41" t="s">
        <v>24</v>
      </c>
      <c r="K22" s="40">
        <f>F22*G2</f>
        <v>236250.00000000003</v>
      </c>
      <c r="L22" s="42">
        <v>1420</v>
      </c>
      <c r="M22" s="43"/>
    </row>
    <row r="23" spans="2:13" ht="24" customHeight="1" x14ac:dyDescent="0.2">
      <c r="B23" s="35">
        <v>15</v>
      </c>
      <c r="C23" s="36">
        <v>180000</v>
      </c>
      <c r="D23" s="44">
        <v>175000</v>
      </c>
      <c r="E23" s="28" t="s">
        <v>23</v>
      </c>
      <c r="F23" s="37">
        <v>185000</v>
      </c>
      <c r="G23" s="38">
        <v>1120</v>
      </c>
      <c r="H23" s="39">
        <v>1510</v>
      </c>
      <c r="I23" s="40">
        <f>D23*G2</f>
        <v>236250.00000000003</v>
      </c>
      <c r="J23" s="41" t="s">
        <v>24</v>
      </c>
      <c r="K23" s="40">
        <f>F23*G2</f>
        <v>249750.00000000003</v>
      </c>
      <c r="L23" s="42">
        <v>1510</v>
      </c>
      <c r="M23" s="43"/>
    </row>
    <row r="24" spans="2:13" ht="24" customHeight="1" x14ac:dyDescent="0.2">
      <c r="B24" s="35">
        <v>16</v>
      </c>
      <c r="C24" s="36">
        <v>190000</v>
      </c>
      <c r="D24" s="44">
        <v>185000</v>
      </c>
      <c r="E24" s="28" t="s">
        <v>23</v>
      </c>
      <c r="F24" s="37">
        <v>195000</v>
      </c>
      <c r="G24" s="38">
        <v>1180</v>
      </c>
      <c r="H24" s="39">
        <v>1590</v>
      </c>
      <c r="I24" s="40">
        <f>D24*G2</f>
        <v>249750.00000000003</v>
      </c>
      <c r="J24" s="41" t="s">
        <v>24</v>
      </c>
      <c r="K24" s="40">
        <f>F24*G2</f>
        <v>263250</v>
      </c>
      <c r="L24" s="42">
        <v>1590</v>
      </c>
      <c r="M24" s="43"/>
    </row>
    <row r="25" spans="2:13" ht="24" customHeight="1" x14ac:dyDescent="0.2">
      <c r="B25" s="35">
        <v>17</v>
      </c>
      <c r="C25" s="36">
        <v>200000</v>
      </c>
      <c r="D25" s="44">
        <v>195000</v>
      </c>
      <c r="E25" s="28" t="s">
        <v>23</v>
      </c>
      <c r="F25" s="37">
        <v>210000</v>
      </c>
      <c r="G25" s="38">
        <v>1240</v>
      </c>
      <c r="H25" s="39">
        <v>1680</v>
      </c>
      <c r="I25" s="40">
        <f>D25*G2</f>
        <v>263250</v>
      </c>
      <c r="J25" s="41" t="s">
        <v>24</v>
      </c>
      <c r="K25" s="40">
        <f>F25*G2</f>
        <v>283500</v>
      </c>
      <c r="L25" s="42">
        <v>1680</v>
      </c>
      <c r="M25" s="43"/>
    </row>
    <row r="26" spans="2:13" ht="24" customHeight="1" x14ac:dyDescent="0.2">
      <c r="B26" s="35">
        <v>18</v>
      </c>
      <c r="C26" s="36">
        <v>220000</v>
      </c>
      <c r="D26" s="44">
        <v>210000</v>
      </c>
      <c r="E26" s="28" t="s">
        <v>23</v>
      </c>
      <c r="F26" s="37">
        <v>230000</v>
      </c>
      <c r="G26" s="38">
        <v>1370</v>
      </c>
      <c r="H26" s="39">
        <v>1850</v>
      </c>
      <c r="I26" s="40">
        <f>D26*G2</f>
        <v>283500</v>
      </c>
      <c r="J26" s="41" t="s">
        <v>24</v>
      </c>
      <c r="K26" s="40">
        <f>F26*G2</f>
        <v>310500</v>
      </c>
      <c r="L26" s="42">
        <v>1850</v>
      </c>
      <c r="M26" s="43"/>
    </row>
    <row r="27" spans="2:13" ht="24" customHeight="1" x14ac:dyDescent="0.2">
      <c r="B27" s="35">
        <v>19</v>
      </c>
      <c r="C27" s="36">
        <v>240000</v>
      </c>
      <c r="D27" s="44">
        <v>230000</v>
      </c>
      <c r="E27" s="28" t="s">
        <v>23</v>
      </c>
      <c r="F27" s="37">
        <v>250000</v>
      </c>
      <c r="G27" s="38">
        <v>1490</v>
      </c>
      <c r="H27" s="39">
        <v>2010</v>
      </c>
      <c r="I27" s="40">
        <f>D27*G2</f>
        <v>310500</v>
      </c>
      <c r="J27" s="41" t="s">
        <v>24</v>
      </c>
      <c r="K27" s="40">
        <f>F27*G2</f>
        <v>337500</v>
      </c>
      <c r="L27" s="42">
        <v>2010</v>
      </c>
      <c r="M27" s="43"/>
    </row>
    <row r="28" spans="2:13" ht="24" customHeight="1" x14ac:dyDescent="0.2">
      <c r="B28" s="35">
        <v>20</v>
      </c>
      <c r="C28" s="36">
        <v>260000</v>
      </c>
      <c r="D28" s="44">
        <v>250000</v>
      </c>
      <c r="E28" s="28" t="s">
        <v>23</v>
      </c>
      <c r="F28" s="37">
        <v>270000</v>
      </c>
      <c r="G28" s="38">
        <v>1610</v>
      </c>
      <c r="H28" s="39">
        <v>2180</v>
      </c>
      <c r="I28" s="40">
        <f>D28*G2</f>
        <v>337500</v>
      </c>
      <c r="J28" s="41" t="s">
        <v>24</v>
      </c>
      <c r="K28" s="40">
        <f>F28*G2</f>
        <v>364500</v>
      </c>
      <c r="L28" s="42">
        <v>2180</v>
      </c>
      <c r="M28" s="43"/>
    </row>
    <row r="29" spans="2:13" ht="24" customHeight="1" x14ac:dyDescent="0.2">
      <c r="B29" s="35">
        <v>21</v>
      </c>
      <c r="C29" s="36">
        <v>280000</v>
      </c>
      <c r="D29" s="44">
        <v>270000</v>
      </c>
      <c r="E29" s="28" t="s">
        <v>23</v>
      </c>
      <c r="F29" s="37">
        <v>290000</v>
      </c>
      <c r="G29" s="38">
        <v>1740</v>
      </c>
      <c r="H29" s="39">
        <v>2350</v>
      </c>
      <c r="I29" s="40">
        <f>D29*G2</f>
        <v>364500</v>
      </c>
      <c r="J29" s="41" t="s">
        <v>24</v>
      </c>
      <c r="K29" s="40">
        <f>F29*G2</f>
        <v>391500</v>
      </c>
      <c r="L29" s="42">
        <v>2350</v>
      </c>
      <c r="M29" s="43"/>
    </row>
    <row r="30" spans="2:13" ht="24" customHeight="1" x14ac:dyDescent="0.2">
      <c r="B30" s="35">
        <v>22</v>
      </c>
      <c r="C30" s="36">
        <v>300000</v>
      </c>
      <c r="D30" s="44">
        <v>290000</v>
      </c>
      <c r="E30" s="28" t="s">
        <v>23</v>
      </c>
      <c r="F30" s="37">
        <v>310000</v>
      </c>
      <c r="G30" s="38">
        <v>1860</v>
      </c>
      <c r="H30" s="39">
        <v>2520</v>
      </c>
      <c r="I30" s="40">
        <f>D30*G2</f>
        <v>391500</v>
      </c>
      <c r="J30" s="41" t="s">
        <v>24</v>
      </c>
      <c r="K30" s="40">
        <f>F30*G2</f>
        <v>418500</v>
      </c>
      <c r="L30" s="42">
        <v>2520</v>
      </c>
      <c r="M30" s="43"/>
    </row>
    <row r="31" spans="2:13" ht="24" customHeight="1" x14ac:dyDescent="0.2">
      <c r="B31" s="35">
        <v>23</v>
      </c>
      <c r="C31" s="36">
        <v>320000</v>
      </c>
      <c r="D31" s="44">
        <v>310000</v>
      </c>
      <c r="E31" s="28" t="s">
        <v>23</v>
      </c>
      <c r="F31" s="37">
        <v>330000</v>
      </c>
      <c r="G31" s="38">
        <v>1990</v>
      </c>
      <c r="H31" s="39">
        <v>2690</v>
      </c>
      <c r="I31" s="40">
        <f>D31*G2</f>
        <v>418500</v>
      </c>
      <c r="J31" s="41" t="s">
        <v>24</v>
      </c>
      <c r="K31" s="40">
        <f>F31*G2</f>
        <v>445500.00000000006</v>
      </c>
      <c r="L31" s="42">
        <v>2690</v>
      </c>
      <c r="M31" s="43"/>
    </row>
    <row r="32" spans="2:13" ht="24" customHeight="1" x14ac:dyDescent="0.2">
      <c r="B32" s="35">
        <v>24</v>
      </c>
      <c r="C32" s="36">
        <v>340000</v>
      </c>
      <c r="D32" s="44">
        <v>330000</v>
      </c>
      <c r="E32" s="28" t="s">
        <v>23</v>
      </c>
      <c r="F32" s="37">
        <v>350000</v>
      </c>
      <c r="G32" s="38">
        <v>2110</v>
      </c>
      <c r="H32" s="39">
        <v>2850</v>
      </c>
      <c r="I32" s="40">
        <f>D32*G2</f>
        <v>445500.00000000006</v>
      </c>
      <c r="J32" s="41" t="s">
        <v>24</v>
      </c>
      <c r="K32" s="40">
        <f>F32*G2</f>
        <v>472500.00000000006</v>
      </c>
      <c r="L32" s="42">
        <v>2850</v>
      </c>
      <c r="M32" s="43"/>
    </row>
    <row r="33" spans="2:13" ht="24" customHeight="1" x14ac:dyDescent="0.2">
      <c r="B33" s="35">
        <v>25</v>
      </c>
      <c r="C33" s="36">
        <v>360000</v>
      </c>
      <c r="D33" s="44">
        <v>350000</v>
      </c>
      <c r="E33" s="28" t="s">
        <v>23</v>
      </c>
      <c r="F33" s="37">
        <v>370000</v>
      </c>
      <c r="G33" s="38">
        <v>2240</v>
      </c>
      <c r="H33" s="39">
        <v>3020</v>
      </c>
      <c r="I33" s="40">
        <f>D33*G2</f>
        <v>472500.00000000006</v>
      </c>
      <c r="J33" s="41" t="s">
        <v>24</v>
      </c>
      <c r="K33" s="40">
        <f>F33*G2</f>
        <v>499500.00000000006</v>
      </c>
      <c r="L33" s="42">
        <v>3020</v>
      </c>
      <c r="M33" s="43"/>
    </row>
    <row r="34" spans="2:13" ht="24" customHeight="1" x14ac:dyDescent="0.2">
      <c r="B34" s="35">
        <v>26</v>
      </c>
      <c r="C34" s="36">
        <v>380000</v>
      </c>
      <c r="D34" s="44">
        <v>370000</v>
      </c>
      <c r="E34" s="28" t="s">
        <v>23</v>
      </c>
      <c r="F34" s="37">
        <v>395000</v>
      </c>
      <c r="G34" s="38">
        <v>2360</v>
      </c>
      <c r="H34" s="39">
        <v>3190</v>
      </c>
      <c r="I34" s="40">
        <f>D34*G2</f>
        <v>499500.00000000006</v>
      </c>
      <c r="J34" s="41" t="s">
        <v>24</v>
      </c>
      <c r="K34" s="40">
        <f>F34*G2</f>
        <v>533250</v>
      </c>
      <c r="L34" s="42">
        <v>3190</v>
      </c>
      <c r="M34" s="43"/>
    </row>
    <row r="35" spans="2:13" ht="24" customHeight="1" x14ac:dyDescent="0.2">
      <c r="B35" s="35">
        <v>27</v>
      </c>
      <c r="C35" s="36">
        <v>410000</v>
      </c>
      <c r="D35" s="44">
        <v>395000</v>
      </c>
      <c r="E35" s="28" t="s">
        <v>23</v>
      </c>
      <c r="F35" s="37">
        <v>425000</v>
      </c>
      <c r="G35" s="38">
        <v>2550</v>
      </c>
      <c r="H35" s="39">
        <v>3440</v>
      </c>
      <c r="I35" s="40">
        <f>D35*G2</f>
        <v>533250</v>
      </c>
      <c r="J35" s="41" t="s">
        <v>24</v>
      </c>
      <c r="K35" s="40">
        <f>F35*G2</f>
        <v>573750</v>
      </c>
      <c r="L35" s="42">
        <v>3440</v>
      </c>
      <c r="M35" s="43"/>
    </row>
    <row r="36" spans="2:13" ht="24" customHeight="1" x14ac:dyDescent="0.2">
      <c r="B36" s="35">
        <v>28</v>
      </c>
      <c r="C36" s="36">
        <v>440000</v>
      </c>
      <c r="D36" s="44">
        <v>425000</v>
      </c>
      <c r="E36" s="28" t="s">
        <v>23</v>
      </c>
      <c r="F36" s="37">
        <v>455000</v>
      </c>
      <c r="G36" s="38">
        <v>2740</v>
      </c>
      <c r="H36" s="39">
        <v>3700</v>
      </c>
      <c r="I36" s="40">
        <f>D36*G2</f>
        <v>573750</v>
      </c>
      <c r="J36" s="41" t="s">
        <v>24</v>
      </c>
      <c r="K36" s="40">
        <f>F36*G2</f>
        <v>614250</v>
      </c>
      <c r="L36" s="42">
        <v>3700</v>
      </c>
      <c r="M36" s="43"/>
    </row>
    <row r="37" spans="2:13" ht="24" customHeight="1" x14ac:dyDescent="0.2">
      <c r="B37" s="35">
        <v>29</v>
      </c>
      <c r="C37" s="36">
        <v>470000</v>
      </c>
      <c r="D37" s="44">
        <v>455000</v>
      </c>
      <c r="E37" s="28" t="s">
        <v>23</v>
      </c>
      <c r="F37" s="37">
        <v>485000</v>
      </c>
      <c r="G37" s="38">
        <v>2920</v>
      </c>
      <c r="H37" s="39">
        <v>3950</v>
      </c>
      <c r="I37" s="40">
        <f>D37*G2</f>
        <v>614250</v>
      </c>
      <c r="J37" s="41" t="s">
        <v>24</v>
      </c>
      <c r="K37" s="40">
        <f>F37*G2</f>
        <v>654750</v>
      </c>
      <c r="L37" s="42">
        <v>3950</v>
      </c>
      <c r="M37" s="43"/>
    </row>
    <row r="38" spans="2:13" ht="24" customHeight="1" x14ac:dyDescent="0.2">
      <c r="B38" s="35">
        <v>30</v>
      </c>
      <c r="C38" s="36">
        <v>500000</v>
      </c>
      <c r="D38" s="44">
        <v>485000</v>
      </c>
      <c r="E38" s="28" t="s">
        <v>23</v>
      </c>
      <c r="F38" s="37">
        <v>515000</v>
      </c>
      <c r="G38" s="38">
        <v>3110</v>
      </c>
      <c r="H38" s="39">
        <v>4200</v>
      </c>
      <c r="I38" s="40">
        <f>D38*G2</f>
        <v>654750</v>
      </c>
      <c r="J38" s="41" t="s">
        <v>24</v>
      </c>
      <c r="K38" s="40">
        <f>F38*G2</f>
        <v>695250</v>
      </c>
      <c r="L38" s="42">
        <v>4200</v>
      </c>
      <c r="M38" s="43"/>
    </row>
    <row r="39" spans="2:13" ht="24" customHeight="1" x14ac:dyDescent="0.2">
      <c r="B39" s="35">
        <v>31</v>
      </c>
      <c r="C39" s="36">
        <v>530000</v>
      </c>
      <c r="D39" s="44">
        <v>515000</v>
      </c>
      <c r="E39" s="28" t="s">
        <v>23</v>
      </c>
      <c r="F39" s="37">
        <v>545000</v>
      </c>
      <c r="G39" s="38">
        <v>3300</v>
      </c>
      <c r="H39" s="39">
        <v>4450</v>
      </c>
      <c r="I39" s="40">
        <f>D39*G2</f>
        <v>695250</v>
      </c>
      <c r="J39" s="41" t="s">
        <v>24</v>
      </c>
      <c r="K39" s="40">
        <f>F39*G2</f>
        <v>735750</v>
      </c>
      <c r="L39" s="42">
        <v>4450</v>
      </c>
      <c r="M39" s="43"/>
    </row>
    <row r="40" spans="2:13" ht="24" customHeight="1" x14ac:dyDescent="0.2">
      <c r="B40" s="35">
        <v>32</v>
      </c>
      <c r="C40" s="36">
        <v>560000</v>
      </c>
      <c r="D40" s="44">
        <v>545000</v>
      </c>
      <c r="E40" s="28" t="s">
        <v>23</v>
      </c>
      <c r="F40" s="37">
        <v>575000</v>
      </c>
      <c r="G40" s="38">
        <v>3480</v>
      </c>
      <c r="H40" s="39">
        <v>4710</v>
      </c>
      <c r="I40" s="40">
        <f>D40*G2</f>
        <v>735750</v>
      </c>
      <c r="J40" s="41" t="s">
        <v>24</v>
      </c>
      <c r="K40" s="40">
        <f>F40*G2</f>
        <v>776250</v>
      </c>
      <c r="L40" s="42">
        <v>4710</v>
      </c>
      <c r="M40" s="43"/>
    </row>
    <row r="41" spans="2:13" ht="24" customHeight="1" x14ac:dyDescent="0.2">
      <c r="B41" s="35">
        <v>33</v>
      </c>
      <c r="C41" s="36">
        <v>590000</v>
      </c>
      <c r="D41" s="44">
        <v>575000</v>
      </c>
      <c r="E41" s="28" t="s">
        <v>23</v>
      </c>
      <c r="F41" s="37">
        <v>605000</v>
      </c>
      <c r="G41" s="38">
        <v>3670</v>
      </c>
      <c r="H41" s="39">
        <v>4960</v>
      </c>
      <c r="I41" s="40">
        <f>D41*G2</f>
        <v>776250</v>
      </c>
      <c r="J41" s="41" t="s">
        <v>24</v>
      </c>
      <c r="K41" s="40">
        <f>F41*G2</f>
        <v>816750</v>
      </c>
      <c r="L41" s="42">
        <v>4960</v>
      </c>
      <c r="M41" s="43"/>
    </row>
    <row r="42" spans="2:13" ht="24" customHeight="1" x14ac:dyDescent="0.2">
      <c r="B42" s="35">
        <v>34</v>
      </c>
      <c r="C42" s="36">
        <v>620000</v>
      </c>
      <c r="D42" s="44">
        <v>605000</v>
      </c>
      <c r="E42" s="28" t="s">
        <v>23</v>
      </c>
      <c r="F42" s="37">
        <v>635000</v>
      </c>
      <c r="G42" s="38">
        <v>3860</v>
      </c>
      <c r="H42" s="39">
        <v>5210</v>
      </c>
      <c r="I42" s="40">
        <f>D42*G2</f>
        <v>816750</v>
      </c>
      <c r="J42" s="41" t="s">
        <v>24</v>
      </c>
      <c r="K42" s="40">
        <f>F42*G2</f>
        <v>857250</v>
      </c>
      <c r="L42" s="42">
        <v>5210</v>
      </c>
      <c r="M42" s="43"/>
    </row>
    <row r="43" spans="2:13" ht="24" customHeight="1" x14ac:dyDescent="0.2">
      <c r="B43" s="35">
        <v>35</v>
      </c>
      <c r="C43" s="36">
        <v>650000</v>
      </c>
      <c r="D43" s="44">
        <v>635000</v>
      </c>
      <c r="E43" s="28" t="s">
        <v>23</v>
      </c>
      <c r="F43" s="37">
        <v>665000</v>
      </c>
      <c r="G43" s="38">
        <v>4040</v>
      </c>
      <c r="H43" s="39">
        <v>5460</v>
      </c>
      <c r="I43" s="40">
        <f>D43*G2</f>
        <v>857250</v>
      </c>
      <c r="J43" s="41" t="s">
        <v>24</v>
      </c>
      <c r="K43" s="40">
        <f>F43*G2</f>
        <v>897750.00000000012</v>
      </c>
      <c r="L43" s="42">
        <v>5460</v>
      </c>
      <c r="M43" s="43"/>
    </row>
    <row r="44" spans="2:13" ht="24" customHeight="1" x14ac:dyDescent="0.2">
      <c r="B44" s="35">
        <v>36</v>
      </c>
      <c r="C44" s="36">
        <v>680000</v>
      </c>
      <c r="D44" s="44">
        <v>665000</v>
      </c>
      <c r="E44" s="28" t="s">
        <v>23</v>
      </c>
      <c r="F44" s="37">
        <v>695000</v>
      </c>
      <c r="G44" s="38">
        <v>4230</v>
      </c>
      <c r="H44" s="39">
        <v>5710</v>
      </c>
      <c r="I44" s="40">
        <f>D44*G2</f>
        <v>897750.00000000012</v>
      </c>
      <c r="J44" s="41" t="s">
        <v>24</v>
      </c>
      <c r="K44" s="40">
        <f>F44*G2</f>
        <v>938250.00000000012</v>
      </c>
      <c r="L44" s="42">
        <v>5710</v>
      </c>
      <c r="M44" s="43"/>
    </row>
    <row r="45" spans="2:13" ht="24" customHeight="1" x14ac:dyDescent="0.2">
      <c r="B45" s="35">
        <v>37</v>
      </c>
      <c r="C45" s="36">
        <v>710000</v>
      </c>
      <c r="D45" s="44">
        <v>695000</v>
      </c>
      <c r="E45" s="28" t="s">
        <v>23</v>
      </c>
      <c r="F45" s="37">
        <v>730000</v>
      </c>
      <c r="G45" s="38">
        <v>4420</v>
      </c>
      <c r="H45" s="39">
        <v>5970</v>
      </c>
      <c r="I45" s="40">
        <f>D45*G2</f>
        <v>938250.00000000012</v>
      </c>
      <c r="J45" s="41" t="s">
        <v>24</v>
      </c>
      <c r="K45" s="40">
        <f>F45*G2</f>
        <v>985500.00000000012</v>
      </c>
      <c r="L45" s="42">
        <v>5970</v>
      </c>
      <c r="M45" s="43"/>
    </row>
    <row r="46" spans="2:13" ht="24" customHeight="1" x14ac:dyDescent="0.2">
      <c r="B46" s="35">
        <v>38</v>
      </c>
      <c r="C46" s="36">
        <v>750000</v>
      </c>
      <c r="D46" s="44">
        <v>730000</v>
      </c>
      <c r="E46" s="28" t="s">
        <v>23</v>
      </c>
      <c r="F46" s="37">
        <v>770000</v>
      </c>
      <c r="G46" s="38">
        <v>4670</v>
      </c>
      <c r="H46" s="39">
        <v>6300</v>
      </c>
      <c r="I46" s="40">
        <f>D46*G2</f>
        <v>985500.00000000012</v>
      </c>
      <c r="J46" s="41" t="s">
        <v>24</v>
      </c>
      <c r="K46" s="40">
        <f>F46*G2</f>
        <v>1039500.0000000001</v>
      </c>
      <c r="L46" s="42">
        <v>6300</v>
      </c>
      <c r="M46" s="43"/>
    </row>
    <row r="47" spans="2:13" ht="24" customHeight="1" x14ac:dyDescent="0.2">
      <c r="B47" s="35">
        <v>39</v>
      </c>
      <c r="C47" s="36">
        <v>790000</v>
      </c>
      <c r="D47" s="44">
        <v>770000</v>
      </c>
      <c r="E47" s="28" t="s">
        <v>23</v>
      </c>
      <c r="F47" s="37">
        <v>810000</v>
      </c>
      <c r="G47" s="38">
        <v>4920</v>
      </c>
      <c r="H47" s="39">
        <v>6640</v>
      </c>
      <c r="I47" s="40">
        <f>D47*G2</f>
        <v>1039500.0000000001</v>
      </c>
      <c r="J47" s="41" t="s">
        <v>24</v>
      </c>
      <c r="K47" s="40">
        <f>F47*G2</f>
        <v>1093500</v>
      </c>
      <c r="L47" s="42">
        <v>6640</v>
      </c>
      <c r="M47" s="43"/>
    </row>
    <row r="48" spans="2:13" ht="24" customHeight="1" x14ac:dyDescent="0.2">
      <c r="B48" s="35">
        <v>40</v>
      </c>
      <c r="C48" s="36">
        <v>830000</v>
      </c>
      <c r="D48" s="44">
        <v>810000</v>
      </c>
      <c r="E48" s="28" t="s">
        <v>23</v>
      </c>
      <c r="F48" s="37">
        <v>855000</v>
      </c>
      <c r="G48" s="38">
        <v>5170</v>
      </c>
      <c r="H48" s="39">
        <v>6980</v>
      </c>
      <c r="I48" s="40">
        <f>D48*G2</f>
        <v>1093500</v>
      </c>
      <c r="J48" s="41" t="s">
        <v>24</v>
      </c>
      <c r="K48" s="40">
        <f>F48*G2</f>
        <v>1154250</v>
      </c>
      <c r="L48" s="42">
        <v>6980</v>
      </c>
      <c r="M48" s="43"/>
    </row>
    <row r="49" spans="2:13" ht="24" customHeight="1" x14ac:dyDescent="0.2">
      <c r="B49" s="35">
        <v>41</v>
      </c>
      <c r="C49" s="36">
        <v>880000</v>
      </c>
      <c r="D49" s="44">
        <v>855000</v>
      </c>
      <c r="E49" s="28" t="s">
        <v>23</v>
      </c>
      <c r="F49" s="37">
        <v>905000</v>
      </c>
      <c r="G49" s="38">
        <v>5480</v>
      </c>
      <c r="H49" s="39">
        <v>7400</v>
      </c>
      <c r="I49" s="40">
        <f>D49*G2</f>
        <v>1154250</v>
      </c>
      <c r="J49" s="41" t="s">
        <v>24</v>
      </c>
      <c r="K49" s="40">
        <f>F49*G2</f>
        <v>1221750</v>
      </c>
      <c r="L49" s="42">
        <v>7400</v>
      </c>
      <c r="M49" s="43"/>
    </row>
    <row r="50" spans="2:13" ht="24" customHeight="1" x14ac:dyDescent="0.2">
      <c r="B50" s="35">
        <v>42</v>
      </c>
      <c r="C50" s="36">
        <v>930000</v>
      </c>
      <c r="D50" s="44">
        <v>905000</v>
      </c>
      <c r="E50" s="28" t="s">
        <v>23</v>
      </c>
      <c r="F50" s="37">
        <v>955000</v>
      </c>
      <c r="G50" s="38">
        <v>5790</v>
      </c>
      <c r="H50" s="39">
        <v>7820</v>
      </c>
      <c r="I50" s="40">
        <f>D50*G2</f>
        <v>1221750</v>
      </c>
      <c r="J50" s="41" t="s">
        <v>24</v>
      </c>
      <c r="K50" s="40">
        <f>F50*G2</f>
        <v>1289250</v>
      </c>
      <c r="L50" s="42">
        <v>7820</v>
      </c>
      <c r="M50" s="43"/>
    </row>
    <row r="51" spans="2:13" ht="24" customHeight="1" x14ac:dyDescent="0.2">
      <c r="B51" s="35">
        <v>43</v>
      </c>
      <c r="C51" s="36">
        <v>980000</v>
      </c>
      <c r="D51" s="44">
        <v>955000</v>
      </c>
      <c r="E51" s="28" t="s">
        <v>23</v>
      </c>
      <c r="F51" s="37">
        <v>1005000</v>
      </c>
      <c r="G51" s="38">
        <v>6100</v>
      </c>
      <c r="H51" s="39">
        <v>8240</v>
      </c>
      <c r="I51" s="40">
        <f>D51*G2</f>
        <v>1289250</v>
      </c>
      <c r="J51" s="41" t="s">
        <v>24</v>
      </c>
      <c r="K51" s="40">
        <f>F51*G2</f>
        <v>1356750</v>
      </c>
      <c r="L51" s="42">
        <v>8240</v>
      </c>
      <c r="M51" s="43"/>
    </row>
    <row r="52" spans="2:13" ht="24" customHeight="1" x14ac:dyDescent="0.2">
      <c r="B52" s="35">
        <v>44</v>
      </c>
      <c r="C52" s="36">
        <v>1030000</v>
      </c>
      <c r="D52" s="44">
        <v>1005000</v>
      </c>
      <c r="E52" s="28" t="s">
        <v>23</v>
      </c>
      <c r="F52" s="37">
        <v>1055000</v>
      </c>
      <c r="G52" s="38">
        <v>6410</v>
      </c>
      <c r="H52" s="39">
        <v>8660</v>
      </c>
      <c r="I52" s="40">
        <f>D52*G2</f>
        <v>1356750</v>
      </c>
      <c r="J52" s="41" t="s">
        <v>24</v>
      </c>
      <c r="K52" s="40">
        <f>F52*G2</f>
        <v>1424250</v>
      </c>
      <c r="L52" s="42">
        <v>8660</v>
      </c>
      <c r="M52" s="43"/>
    </row>
    <row r="53" spans="2:13" ht="24" customHeight="1" x14ac:dyDescent="0.2">
      <c r="B53" s="35">
        <v>45</v>
      </c>
      <c r="C53" s="36">
        <v>1090000</v>
      </c>
      <c r="D53" s="44">
        <v>1055000</v>
      </c>
      <c r="E53" s="28" t="s">
        <v>23</v>
      </c>
      <c r="F53" s="37">
        <v>1115000</v>
      </c>
      <c r="G53" s="38">
        <v>6790</v>
      </c>
      <c r="H53" s="39">
        <v>9160</v>
      </c>
      <c r="I53" s="40">
        <f>D53*G2</f>
        <v>1424250</v>
      </c>
      <c r="J53" s="41" t="s">
        <v>24</v>
      </c>
      <c r="K53" s="40">
        <f>F53*G2</f>
        <v>1505250</v>
      </c>
      <c r="L53" s="42">
        <v>9160</v>
      </c>
      <c r="M53" s="43"/>
    </row>
    <row r="54" spans="2:13" ht="24" customHeight="1" x14ac:dyDescent="0.2">
      <c r="B54" s="35">
        <v>46</v>
      </c>
      <c r="C54" s="36">
        <v>1150000</v>
      </c>
      <c r="D54" s="44">
        <v>1115000</v>
      </c>
      <c r="E54" s="28" t="s">
        <v>23</v>
      </c>
      <c r="F54" s="37">
        <v>1175000</v>
      </c>
      <c r="G54" s="38">
        <v>7160</v>
      </c>
      <c r="H54" s="39">
        <v>9670</v>
      </c>
      <c r="I54" s="45">
        <f>D54*G2</f>
        <v>1505250</v>
      </c>
      <c r="J54" s="41" t="s">
        <v>24</v>
      </c>
      <c r="K54" s="40">
        <f>F54*G2</f>
        <v>1586250</v>
      </c>
      <c r="L54" s="42">
        <v>9670</v>
      </c>
      <c r="M54" s="43"/>
    </row>
    <row r="55" spans="2:13" ht="24" customHeight="1" x14ac:dyDescent="0.2">
      <c r="B55" s="35">
        <v>47</v>
      </c>
      <c r="C55" s="46">
        <v>1210000</v>
      </c>
      <c r="D55" s="47">
        <v>1175000</v>
      </c>
      <c r="E55" s="48" t="s">
        <v>23</v>
      </c>
      <c r="F55" s="49">
        <v>1235000</v>
      </c>
      <c r="G55" s="38">
        <v>7530</v>
      </c>
      <c r="H55" s="39">
        <v>10170</v>
      </c>
      <c r="I55" s="50">
        <f>D55*G2</f>
        <v>1586250</v>
      </c>
      <c r="J55" s="41" t="s">
        <v>24</v>
      </c>
      <c r="K55" s="40">
        <f>F55*G2</f>
        <v>1667250</v>
      </c>
      <c r="L55" s="42">
        <v>10170</v>
      </c>
      <c r="M55" s="43"/>
    </row>
    <row r="56" spans="2:13" ht="24" customHeight="1" x14ac:dyDescent="0.2">
      <c r="B56" s="35">
        <v>48</v>
      </c>
      <c r="C56" s="36">
        <v>1270000</v>
      </c>
      <c r="D56" s="44">
        <v>1235000</v>
      </c>
      <c r="E56" s="51" t="s">
        <v>23</v>
      </c>
      <c r="F56" s="37">
        <v>1295000</v>
      </c>
      <c r="G56" s="38">
        <v>7910</v>
      </c>
      <c r="H56" s="39">
        <v>10680</v>
      </c>
      <c r="I56" s="50">
        <f>D56*G2</f>
        <v>1667250</v>
      </c>
      <c r="J56" s="41" t="s">
        <v>24</v>
      </c>
      <c r="K56" s="40">
        <f>F56*G2</f>
        <v>1748250</v>
      </c>
      <c r="L56" s="42">
        <v>10680</v>
      </c>
      <c r="M56" s="43"/>
    </row>
    <row r="57" spans="2:13" ht="24" customHeight="1" x14ac:dyDescent="0.2">
      <c r="B57" s="35">
        <v>49</v>
      </c>
      <c r="C57" s="36">
        <v>1330000</v>
      </c>
      <c r="D57" s="44">
        <v>1295000</v>
      </c>
      <c r="E57" s="28" t="s">
        <v>23</v>
      </c>
      <c r="F57" s="37">
        <v>1355000</v>
      </c>
      <c r="G57" s="38">
        <v>8280</v>
      </c>
      <c r="H57" s="39">
        <v>11180</v>
      </c>
      <c r="I57" s="50">
        <f>D57*G2</f>
        <v>1748250</v>
      </c>
      <c r="J57" s="41" t="s">
        <v>24</v>
      </c>
      <c r="K57" s="40">
        <f>F57*G2</f>
        <v>1829250.0000000002</v>
      </c>
      <c r="L57" s="42">
        <v>11180</v>
      </c>
      <c r="M57" s="43"/>
    </row>
    <row r="58" spans="2:13" ht="24" customHeight="1" thickBot="1" x14ac:dyDescent="0.25">
      <c r="B58" s="52">
        <v>50</v>
      </c>
      <c r="C58" s="53">
        <v>1390000</v>
      </c>
      <c r="D58" s="54">
        <v>1355000</v>
      </c>
      <c r="E58" s="55" t="s">
        <v>23</v>
      </c>
      <c r="F58" s="56"/>
      <c r="G58" s="57">
        <v>8660</v>
      </c>
      <c r="H58" s="58">
        <v>11690</v>
      </c>
      <c r="I58" s="59">
        <f>D58*G2</f>
        <v>1829250.0000000002</v>
      </c>
      <c r="J58" s="60" t="s">
        <v>24</v>
      </c>
      <c r="K58" s="61"/>
      <c r="L58" s="62">
        <v>11690</v>
      </c>
      <c r="M58" s="43"/>
    </row>
  </sheetData>
  <mergeCells count="13">
    <mergeCell ref="I7:K7"/>
    <mergeCell ref="D8:F8"/>
    <mergeCell ref="I8:K8"/>
    <mergeCell ref="C2:D2"/>
    <mergeCell ref="B4:L4"/>
    <mergeCell ref="B6:F6"/>
    <mergeCell ref="G6:H6"/>
    <mergeCell ref="I6:K6"/>
    <mergeCell ref="L6:L8"/>
    <mergeCell ref="B7:B8"/>
    <mergeCell ref="D7:F7"/>
    <mergeCell ref="G7:G8"/>
    <mergeCell ref="H7:H8"/>
  </mergeCells>
  <phoneticPr fontId="2"/>
  <printOptions horizontalCentered="1" verticalCentered="1"/>
  <pageMargins left="0.19685039370078741" right="0.19685039370078741" top="0.39370078740157483" bottom="0.39370078740157483" header="0" footer="0"/>
  <pageSetup paperSize="9" scale="61" fitToWidth="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（別紙9）健保等級証明書</vt:lpstr>
      <vt:lpstr>記入例（別紙9）健保等級証明書</vt:lpstr>
      <vt:lpstr>【R8FY】労務費単価</vt:lpstr>
      <vt:lpstr>【R8FY】労務費単価!Print_Area</vt:lpstr>
      <vt:lpstr>'記入例（別紙9）健保等級証明書'!Print_Area</vt:lpstr>
    </vt:vector>
  </TitlesOfParts>
  <Company>全石連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2026-10-15T06:41:48Z</cp:lastPrinted>
  <dcterms:created xsi:type="dcterms:W3CDTF">2011-05-02T00:08:17Z</dcterms:created>
  <dcterms:modified xsi:type="dcterms:W3CDTF">2026-10-15T07:24:39Z</dcterms:modified>
</cp:coreProperties>
</file>